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gemeindebx.sharepoint.com/sites/URBANISTIK/Freigegebene Dokumente/4.2 - URBANISTICA/4.2-Intern/IRENE/Berechnung EINGRIFFSGEBÜHREN/01 Vorlagen und Vergleiche/02 Vorlage/"/>
    </mc:Choice>
  </mc:AlternateContent>
  <xr:revisionPtr revIDLastSave="605" documentId="8_{4451F359-B76A-4531-96B9-FDCE1AD845E9}" xr6:coauthVersionLast="47" xr6:coauthVersionMax="47" xr10:uidLastSave="{F375BDA2-F38A-48D7-8E91-AA686CE274CE}"/>
  <bookViews>
    <workbookView xWindow="38280" yWindow="-120" windowWidth="38640" windowHeight="21120" xr2:uid="{4CC4EBB4-781C-4CCB-88B1-8642D7C802EE}"/>
  </bookViews>
  <sheets>
    <sheet name="Brixen - Bressanone" sheetId="1" r:id="rId1"/>
  </sheets>
  <definedNames>
    <definedName name="_xlnm.Print_Area" localSheetId="0">'Brixen - Bressanone'!$A$1:$Y$81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K31" i="1"/>
  <c r="F31" i="1"/>
  <c r="I70" i="1"/>
  <c r="K68" i="1"/>
  <c r="K69" i="1"/>
  <c r="H55" i="1"/>
  <c r="F30" i="1"/>
  <c r="K30" i="1" s="1"/>
  <c r="F29" i="1"/>
  <c r="K29" i="1" s="1"/>
  <c r="K32" i="1" s="1"/>
  <c r="F28" i="1"/>
  <c r="K28" i="1" s="1"/>
  <c r="F27" i="1"/>
  <c r="K27" i="1" s="1"/>
  <c r="F26" i="1"/>
  <c r="F25" i="1"/>
  <c r="F24" i="1"/>
  <c r="K24" i="1" s="1"/>
  <c r="F23" i="1"/>
  <c r="F22" i="1"/>
  <c r="K22" i="1" s="1"/>
  <c r="F21" i="1"/>
  <c r="K25" i="1" l="1"/>
  <c r="K26" i="1"/>
  <c r="C67" i="1"/>
  <c r="K67" i="1" s="1"/>
  <c r="C66" i="1"/>
  <c r="K66" i="1" s="1"/>
  <c r="F65" i="1"/>
  <c r="K21" i="1"/>
  <c r="K23" i="1"/>
  <c r="C58" i="1"/>
  <c r="F58" i="1"/>
  <c r="F61" i="1"/>
  <c r="C61" i="1"/>
  <c r="C63" i="1"/>
  <c r="K63" i="1" s="1"/>
  <c r="C64" i="1"/>
  <c r="C62" i="1"/>
  <c r="C65" i="1"/>
  <c r="F62" i="1"/>
  <c r="C60" i="1"/>
  <c r="K60" i="1" s="1"/>
  <c r="C59" i="1"/>
  <c r="K59" i="1" s="1"/>
  <c r="K65" i="1" l="1"/>
  <c r="K58" i="1"/>
  <c r="K64" i="1"/>
  <c r="K61" i="1"/>
  <c r="K62" i="1"/>
  <c r="K70" i="1" l="1"/>
  <c r="K81" i="1" s="1"/>
</calcChain>
</file>

<file path=xl/sharedStrings.xml><?xml version="1.0" encoding="utf-8"?>
<sst xmlns="http://schemas.openxmlformats.org/spreadsheetml/2006/main" count="107" uniqueCount="91">
  <si>
    <t>BAUKOSTENANGABE / CONTRIBUTO SUL COSTO DI COSTRUZIONE</t>
  </si>
  <si>
    <t>Zweckbestimmungen - Art. 23 
destinazione d'uso - Art. 23</t>
  </si>
  <si>
    <t xml:space="preserve">Baukosten/m³                                    costo di costruzione/m³ </t>
  </si>
  <si>
    <t>a</t>
  </si>
  <si>
    <t>Wohnen
Abitazione</t>
  </si>
  <si>
    <t>Bitte alle Semester aktualisieren / Si prega di aggiornare ad ogni semestre*</t>
  </si>
  <si>
    <t>Wohnen mit Bindung lt. Art 39
Abitazione con vincolo ai sensi dell'art.39</t>
  </si>
  <si>
    <t>Werte / valori</t>
  </si>
  <si>
    <t>b</t>
  </si>
  <si>
    <t>Dienstleistung
 Attività di servizio</t>
  </si>
  <si>
    <t>Kosten / Costi</t>
  </si>
  <si>
    <t>c</t>
  </si>
  <si>
    <t>Einzelhandel
Commercio al dettaglio</t>
  </si>
  <si>
    <t>auszufüllender Bereich / campo obbligatorio</t>
  </si>
  <si>
    <t>d</t>
  </si>
  <si>
    <t>gastgewerbliche Tätigkeit
 attvitá di esercizio pubblico</t>
  </si>
  <si>
    <t xml:space="preserve">* Baukosten werden von der Landesregierung Ende Juni und Ende Dezember  für die folgenden 6 Monate Festgelegt                                                                </t>
  </si>
  <si>
    <t>e</t>
  </si>
  <si>
    <t>öffentliche Dienste und Einrichtungen von öffentlichem Interesse
 attvitá di esercizio pubblico</t>
  </si>
  <si>
    <t xml:space="preserve">* I costi di costruzione sono fissati dalla Giunta Provinciale a fine giugno e a fine dicembre per i 6 mesi successivi                                                              </t>
  </si>
  <si>
    <t>f.1</t>
  </si>
  <si>
    <t>Handwerkstätigkeit, Industrie, Großhandel und Einzelhandel gemäß Art. 33, Absätze 3, 4, 5 und 7
Attività artigianale, industriale, di commercio all'ingrosso e commercio al dettaglio ai sensi dell'articolo 33, commi 3, 4, 5 e 7</t>
  </si>
  <si>
    <t>f.2</t>
  </si>
  <si>
    <t>Dienstwohnungen
Alloggi di servizio</t>
  </si>
  <si>
    <t>f.3</t>
  </si>
  <si>
    <t>Einzelhandel innerhalb des Gewerbegebietes gemäß Art. 33, Absatz 10
Commercio al dettaglio all'interno della zona produttiva ai sensi dell'articolo 33,comma 10</t>
  </si>
  <si>
    <t>Berechnungsgrundlage = oberirdische und unteridische Baumasse im gesamten Gemeindegebiet - pro Kubikmeter hohl für voll (Art. 3 Berechnungsgrundlage der Eingriffsgebühr)</t>
  </si>
  <si>
    <t>g</t>
  </si>
  <si>
    <t>base di calcolo = volumetria fuori terra ed interrata dell'intero territorio comunale - vuoto per pieno (art. 3 base di calcolo del contributo di intervento )</t>
  </si>
  <si>
    <t>Die Baukostenabgabe ist nicht geschuldet für:
b) unterirdische Baumasse, die für Aufzüge 
bestimmt ist,</t>
  </si>
  <si>
    <t>Il contributo sul costo di costruzione non è dovuto per</t>
  </si>
  <si>
    <t xml:space="preserve">c) locali tecnici interrati destinati esclusivamente alla sistemazione di impianti tecnici necessari all'uso dell'edificio e che non sono diversamente utilizzabili; </t>
  </si>
  <si>
    <t>ERSCHLIESSUNGSBEITRAG / CONTRIBUTO di URBANIZZAZIONE</t>
  </si>
  <si>
    <t>primäre Erschl.     Urb. Primaria [€/m³]</t>
  </si>
  <si>
    <t>sekundäre Erschl.                    urb. Secondaria [€/m³]</t>
  </si>
  <si>
    <t>d.1</t>
  </si>
  <si>
    <t>gastgewerbliche Tätigkeit (inkl. Private Vermietung Gästezimmer u möblierte Ferienwohnungen du Urlaub auf dem Bauernhof)
 attvitá di esercizio pubblico (incluso affitto di camere e appartamenti ammobiliati per ferie e attività agrituristiche)</t>
  </si>
  <si>
    <t>d.2</t>
  </si>
  <si>
    <t>Personalzimmer, Personalunterkünfte und Dienstwohnungen
Stanza e allogio per collaboratorio nonchè allogio di serrvizio</t>
  </si>
  <si>
    <t xml:space="preserve">landwirtschaftliche Tätigkeit 
Attività agricola </t>
  </si>
  <si>
    <t>h</t>
  </si>
  <si>
    <t>Stall 
Stalla</t>
  </si>
  <si>
    <t>Die primäre und sekundäre Erschließungsgebühr ist für jene Gebäudeteile nicht geschuldet, die bestimmt sind für:</t>
  </si>
  <si>
    <t xml:space="preserve">Il contributo di urbanizzazione primaria e secondaria non è dovuto per le parti di edificio destinate a: </t>
  </si>
  <si>
    <t xml:space="preserve">a) locali tecnici interrati destinati esclusivamente alla sistemazione di impianti tecnici necessari all'uso dell'edificio e che non sono diversamente utilizzabili; </t>
  </si>
  <si>
    <t xml:space="preserve">a) serbatoi d’acqua interrati per acqua potabile e acqua per irrigazione o innevamento, compresi i relativi impianti tecnici interrati; </t>
  </si>
  <si>
    <t>b) volumetria interrata destinata ad ascensori;</t>
  </si>
  <si>
    <t>a) unterirdische Wasserspeicher für Trinkwasser, Beregnung oder Beschneiung und die dazugehörigen technischen unterirdischen Anlagen;</t>
  </si>
  <si>
    <t>b) unterirdische Baumasse, die für Aufzüge bestimmt ist;</t>
  </si>
  <si>
    <t>c) unterirdische Technikräume, die ausschließlich für die Unterbringung der für die Nutzung des Gebäudes notwendigen technischen Anlagen bestimmt und nicht anderweitig nutzbar sind;</t>
  </si>
  <si>
    <t>d) unterirdische Baumasse, die für Garagen/Auto- und Fahrradabstellplätze bestimmt sind (siehe eigene Tabelle);</t>
  </si>
  <si>
    <t>e) unterirdische Baumasse, die für Keller bestimmt sind (siehe eigene Tabelle).</t>
  </si>
  <si>
    <t>5 m³/GVH / m³/UCG</t>
  </si>
  <si>
    <t>e) volume interrato destinato a cantine (vedasi tabella per il calcolo del volume interrato).</t>
  </si>
  <si>
    <t>d) volume interrato destinato ad autorimesse/posti auto e posti bici (vedasi tabella per il calcolo del volume interrato);</t>
  </si>
  <si>
    <t>c) volume interrato destinato ad autorimesse/posti auto e posti bici (vedasi tabella per il calcolo del volume interrato);</t>
  </si>
  <si>
    <t>d) volume interrato destinato a cantine (vedasi tabella per il calcolo del volume interrato).</t>
  </si>
  <si>
    <t>b) scale di sicurezza esterne, la cui realizzazione è obbligatoria per legge;</t>
  </si>
  <si>
    <t>a) unterirdische Technikräume, die ausschließlich für die Unterbringung der für die Nutzung des Gebäudes notwendigen technischen Anlagen bestimmt und nicht anderweitig nutzbar sind;</t>
  </si>
  <si>
    <t>b) außenliegende Fluchttreppen, sofern deren Realisierung eine gesetzliche Pflicht ist;</t>
  </si>
  <si>
    <t>c) unterirdische Baumasse, die für Garagen/Auto- und Fahrradabstellplätze bestimmt sind (siehe Berechnung unterirdisches Volumen);</t>
  </si>
  <si>
    <t>d) unterirdische Baumasse, die für Keller bestimmt sind (siehe Berechnung unterirdisches Volumen).</t>
  </si>
  <si>
    <t>** se collegato alla cooperativa dell'acqua potabile, viene calcolata automaticamente la riduzione del 30% dell'urbanizzazione primaria</t>
  </si>
  <si>
    <t>** verfügt das Gebäude über den Anschluss an das Netz einer Trinkwassergenossenschaft  wird die Reduzierung von 30% der primären Erschließungsbeiträge automatisch verrechnet</t>
  </si>
  <si>
    <t>landwirtschaftliche Tätigkeit (Baumasse Zweckbestimmung Wohnen an der Hofstelle des geschlossenen Hofes lt Art 37, Absatz 4)
Attività agricola (volumetria con destinazione abitazione nella sede del maso chiuso ai sensi dell'articolo 37, comma 4)</t>
  </si>
  <si>
    <t xml:space="preserve">f) Wirtschaftsgebäude laut Art. 81, d) des LG9/2018 </t>
  </si>
  <si>
    <t xml:space="preserve">g) Liegenschaften im Eigentum des Staates und des Landes laut Art. 81, f) des LG9/2018 </t>
  </si>
  <si>
    <t xml:space="preserve">h) für Schutzhütten laut Art. 81, g) des LG9/2018 </t>
  </si>
  <si>
    <t>f) per i fabbricati rurali di cui all'articolo 81, d) della legge provinciale 9/2018</t>
  </si>
  <si>
    <t>g) per gli immobili di proprietà dello Stato e della Provincia di cui all’articolo 81, comma f9 della legge provinciale n°9/2018</t>
  </si>
  <si>
    <t>h) per i rifugi alpini di cui all’articolo 81, comma g) della legge provinciale n°9/2018</t>
  </si>
  <si>
    <t>01.01.- 31.12.2025</t>
  </si>
  <si>
    <t>Dienstwohnungen im Gewerbegebiet
Alloggi di servizio nella Zona produttiva</t>
  </si>
  <si>
    <t>Handwerkstätigkeit und Einzelhandel (gemäß Art. 33, Absätze 3, 4, 5 und 7)
Attività artigianale e commercio al dettaglio (ai sensi dell'articolo 33, commi 3, 4, 5 e 7)</t>
  </si>
  <si>
    <t>Nein</t>
  </si>
  <si>
    <r>
      <t xml:space="preserve">Berechnung der Eingriffsgebühren - Calcolo dei contributi
</t>
    </r>
    <r>
      <rPr>
        <b/>
        <sz val="16"/>
        <color theme="1"/>
        <rFont val="Arial Nova Cond Light"/>
        <family val="2"/>
      </rPr>
      <t xml:space="preserve">lt. Gemeindeverordnung über die Festsetzung und Einhebung der Eingriffsgebühr </t>
    </r>
    <r>
      <rPr>
        <b/>
        <sz val="20"/>
        <color theme="1"/>
        <rFont val="Arial Nova Cond Light"/>
        <family val="2"/>
      </rPr>
      <t xml:space="preserve">
</t>
    </r>
    <r>
      <rPr>
        <b/>
        <sz val="16"/>
        <color theme="1"/>
        <rFont val="Arial Nova Cond Light"/>
        <family val="2"/>
      </rPr>
      <t>genehmigt mit Gemeinderatsbeschluss Nr. 73  Vom 24.10.2024</t>
    </r>
  </si>
  <si>
    <r>
      <t xml:space="preserve">Calcolo dei contributi
</t>
    </r>
    <r>
      <rPr>
        <b/>
        <sz val="16"/>
        <color theme="1"/>
        <rFont val="Arial Nova Cond Light"/>
        <family val="2"/>
      </rPr>
      <t xml:space="preserve">di cui al regolamento comunale sulla determinazione e riscossione del contributo di intervento </t>
    </r>
    <r>
      <rPr>
        <b/>
        <sz val="20"/>
        <color theme="1"/>
        <rFont val="Arial Nova Cond Light"/>
        <family val="2"/>
      </rPr>
      <t xml:space="preserve">
</t>
    </r>
    <r>
      <rPr>
        <b/>
        <sz val="16"/>
        <color theme="1"/>
        <rFont val="Arial Nova Cond Light"/>
        <family val="2"/>
      </rPr>
      <t>approvato con delibaterzione del Consiglio Comunale n. 73 del 24.10.2024</t>
    </r>
  </si>
  <si>
    <r>
      <t xml:space="preserve">Im Falle von Anlagen, welche </t>
    </r>
    <r>
      <rPr>
        <b/>
        <sz val="12"/>
        <color theme="1"/>
        <rFont val="Arial Nova Cond Light"/>
        <family val="2"/>
      </rPr>
      <t>nicht</t>
    </r>
    <r>
      <rPr>
        <sz val="12"/>
        <color theme="1"/>
        <rFont val="Arial Nova Cond Light"/>
        <family val="2"/>
      </rPr>
      <t xml:space="preserve"> für </t>
    </r>
    <r>
      <rPr>
        <b/>
        <sz val="12"/>
        <color theme="1"/>
        <rFont val="Arial Nova Cond Light"/>
        <family val="2"/>
      </rPr>
      <t xml:space="preserve">Wohnzwecke </t>
    </r>
    <r>
      <rPr>
        <sz val="12"/>
        <color theme="1"/>
        <rFont val="Arial Nova Cond Light"/>
        <family val="2"/>
      </rPr>
      <t xml:space="preserve">genutzt werden und bei denen die </t>
    </r>
    <r>
      <rPr>
        <b/>
        <sz val="12"/>
        <color theme="1"/>
        <rFont val="Arial Nova Cond Light"/>
        <family val="2"/>
      </rPr>
      <t>lichte Raumhöhe</t>
    </r>
    <r>
      <rPr>
        <sz val="12"/>
        <color theme="1"/>
        <rFont val="Arial Nova Cond Light"/>
        <family val="2"/>
      </rPr>
      <t xml:space="preserve"> der einzelnen Stockwerke </t>
    </r>
    <r>
      <rPr>
        <b/>
        <sz val="12"/>
        <color theme="1"/>
        <rFont val="Arial Nova Cond Light"/>
        <family val="2"/>
      </rPr>
      <t>drei Meter überschreitet</t>
    </r>
    <r>
      <rPr>
        <sz val="12"/>
        <color theme="1"/>
        <rFont val="Arial Nova Cond Light"/>
        <family val="2"/>
      </rPr>
      <t xml:space="preserve">, werden </t>
    </r>
    <r>
      <rPr>
        <b/>
        <sz val="12"/>
        <color theme="1"/>
        <rFont val="Arial Nova Cond Light"/>
        <family val="2"/>
      </rPr>
      <t>für die Berechnung</t>
    </r>
    <r>
      <rPr>
        <sz val="12"/>
        <color theme="1"/>
        <rFont val="Arial Nova Cond Light"/>
        <family val="2"/>
      </rPr>
      <t xml:space="preserve"> der Baukostenabgabe </t>
    </r>
    <r>
      <rPr>
        <b/>
        <sz val="12"/>
        <color theme="1"/>
        <rFont val="Arial Nova Cond Light"/>
        <family val="2"/>
      </rPr>
      <t>für jedes Stockwerk</t>
    </r>
    <r>
      <rPr>
        <sz val="12"/>
        <color theme="1"/>
        <rFont val="Arial Nova Cond Light"/>
        <family val="2"/>
      </rPr>
      <t xml:space="preserve"> nur </t>
    </r>
    <r>
      <rPr>
        <b/>
        <sz val="12"/>
        <color theme="1"/>
        <rFont val="Arial Nova Cond Light"/>
        <family val="2"/>
      </rPr>
      <t>drei Meter</t>
    </r>
    <r>
      <rPr>
        <sz val="12"/>
        <color theme="1"/>
        <rFont val="Arial Nova Cond Light"/>
        <family val="2"/>
      </rPr>
      <t xml:space="preserve"> Höhe berechnet. </t>
    </r>
  </si>
  <si>
    <r>
      <t xml:space="preserve">In caso di impianti </t>
    </r>
    <r>
      <rPr>
        <b/>
        <i/>
        <sz val="12"/>
        <color theme="1"/>
        <rFont val="Arial Nova Cond Light"/>
        <family val="2"/>
      </rPr>
      <t>non destinati ad uso residenziale</t>
    </r>
    <r>
      <rPr>
        <i/>
        <sz val="12"/>
        <color theme="1"/>
        <rFont val="Arial Nova Cond Light"/>
        <family val="2"/>
      </rPr>
      <t xml:space="preserve">, con </t>
    </r>
    <r>
      <rPr>
        <b/>
        <i/>
        <sz val="12"/>
        <color theme="1"/>
        <rFont val="Arial Nova Cond Light"/>
        <family val="2"/>
      </rPr>
      <t>luce netta</t>
    </r>
    <r>
      <rPr>
        <i/>
        <sz val="12"/>
        <color theme="1"/>
        <rFont val="Arial Nova Cond Light"/>
        <family val="2"/>
      </rPr>
      <t xml:space="preserve"> interna dei singoli piani s</t>
    </r>
    <r>
      <rPr>
        <b/>
        <i/>
        <sz val="12"/>
        <color theme="1"/>
        <rFont val="Arial Nova Cond Light"/>
        <family val="2"/>
      </rPr>
      <t>uperiore a tre metri</t>
    </r>
    <r>
      <rPr>
        <i/>
        <sz val="12"/>
        <color theme="1"/>
        <rFont val="Arial Nova Cond Light"/>
        <family val="2"/>
      </rPr>
      <t xml:space="preserve">, per il calcolo del contributo sul costo di costruzione viene </t>
    </r>
    <r>
      <rPr>
        <b/>
        <i/>
        <sz val="12"/>
        <color theme="1"/>
        <rFont val="Arial Nova Cond Light"/>
        <family val="2"/>
      </rPr>
      <t>computata solo l’altezza di tre metri per ogni piano</t>
    </r>
  </si>
  <si>
    <t>Kosten pro Abschnitt | costo per sezione</t>
  </si>
  <si>
    <t>Bitte m³ eingeben| inserire m³</t>
  </si>
  <si>
    <t>Zweckbestimmungen - Art. 23
destinazione d'uso - Art. 23</t>
  </si>
  <si>
    <t xml:space="preserve">der Baukosten/m³ |del costo di costruzione/m³ </t>
  </si>
  <si>
    <t>Bitte m³ eingeben |
inserire m³</t>
  </si>
  <si>
    <t>Kosten pro Abschnitt |costo per sezione</t>
  </si>
  <si>
    <t>Verfügt  das Gebäude über einen Anschluss an einer Trinkwassergenossenschaft ?**                                                       L'edificio è collegato alla rete d'una cooperativa dell'acqua potabile?**</t>
  </si>
  <si>
    <t xml:space="preserve">Gewerbegebiet 
Zona produttiva </t>
  </si>
  <si>
    <t>x</t>
  </si>
  <si>
    <t>befreit 
esente</t>
  </si>
  <si>
    <t>Summen
Totale</t>
  </si>
  <si>
    <t>Summen Erschließungsbeiträge und Baukosten
Totale contributi di urbanizzazione e sul costo di costruzione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</si>
</sst>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407]_-;\-* #,##0.00\ [$€-407]_-;_-* &quot;-&quot;??\ [$€-407]_-;_-@_-"/>
  </numFmts>
  <fonts count="18" x14ac:knownFonts="1">
    <font>
      <sz val="11"/>
      <color theme="1"/>
      <name val="Aptos Narrow"/>
      <family val="2"/>
      <scheme val="minor"/>
    </font>
    <font>
      <sz val="11"/>
      <color theme="1"/>
      <name val="Aptos Narrow"/>
      <family val="2"/>
      <scheme val="minor"/>
    </font>
    <font>
      <sz val="8"/>
      <name val="Aptos Narrow"/>
      <family val="2"/>
      <scheme val="minor"/>
    </font>
    <font>
      <sz val="11"/>
      <color theme="1"/>
      <name val="Arial Nova Cond Light"/>
      <family val="2"/>
    </font>
    <font>
      <b/>
      <sz val="20"/>
      <color theme="1"/>
      <name val="Arial Nova Cond Light"/>
      <family val="2"/>
    </font>
    <font>
      <b/>
      <sz val="16"/>
      <color theme="1"/>
      <name val="Arial Nova Cond Light"/>
      <family val="2"/>
    </font>
    <font>
      <sz val="12"/>
      <color theme="1"/>
      <name val="Arial Nova Cond Light"/>
      <family val="2"/>
    </font>
    <font>
      <sz val="12"/>
      <color theme="5" tint="0.39997558519241921"/>
      <name val="Arial Nova Cond Light"/>
      <family val="2"/>
    </font>
    <font>
      <sz val="14"/>
      <color theme="1"/>
      <name val="Arial Nova Cond Light"/>
      <family val="2"/>
    </font>
    <font>
      <b/>
      <sz val="14"/>
      <color theme="1"/>
      <name val="Arial Nova Cond Light"/>
      <family val="2"/>
    </font>
    <font>
      <b/>
      <sz val="11"/>
      <color theme="1"/>
      <name val="Arial Nova Cond Light"/>
      <family val="2"/>
    </font>
    <font>
      <sz val="14"/>
      <color rgb="FFFF0000"/>
      <name val="Arial Nova Cond Light"/>
      <family val="2"/>
    </font>
    <font>
      <sz val="12"/>
      <color rgb="FFFF0000"/>
      <name val="Arial Nova Cond Light"/>
      <family val="2"/>
    </font>
    <font>
      <b/>
      <sz val="12"/>
      <color theme="1"/>
      <name val="Arial Nova Cond Light"/>
      <family val="2"/>
    </font>
    <font>
      <i/>
      <sz val="12"/>
      <color theme="1"/>
      <name val="Arial Nova Cond Light"/>
      <family val="2"/>
    </font>
    <font>
      <b/>
      <i/>
      <sz val="12"/>
      <color theme="1"/>
      <name val="Arial Nova Cond Light"/>
      <family val="2"/>
    </font>
    <font>
      <sz val="36"/>
      <color theme="1"/>
      <name val="Arial Nova Cond Light"/>
      <family val="2"/>
    </font>
    <font>
      <b/>
      <sz val="14"/>
      <color theme="1"/>
      <name val="Aptos Narrow"/>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29">
    <xf numFmtId="0" fontId="0" fillId="0" borderId="0" xfId="0"/>
    <xf numFmtId="0" fontId="3" fillId="0" borderId="0" xfId="0" applyFont="1"/>
    <xf numFmtId="0" fontId="6" fillId="3" borderId="13" xfId="0" applyFont="1" applyFill="1" applyBorder="1" applyAlignment="1">
      <alignment horizontal="left" vertical="top" wrapText="1"/>
    </xf>
    <xf numFmtId="0" fontId="6" fillId="7" borderId="1" xfId="0" applyFont="1" applyFill="1" applyBorder="1" applyAlignment="1">
      <alignment vertical="center"/>
    </xf>
    <xf numFmtId="0" fontId="6" fillId="3" borderId="14" xfId="0" applyFont="1" applyFill="1" applyBorder="1" applyAlignment="1">
      <alignment horizontal="left" vertical="top" wrapText="1"/>
    </xf>
    <xf numFmtId="0" fontId="6" fillId="4" borderId="1" xfId="0" applyFont="1" applyFill="1" applyBorder="1"/>
    <xf numFmtId="0" fontId="7" fillId="2" borderId="1" xfId="0" applyFont="1" applyFill="1" applyBorder="1"/>
    <xf numFmtId="0" fontId="6" fillId="3" borderId="15" xfId="0" applyFont="1" applyFill="1" applyBorder="1" applyAlignment="1">
      <alignment horizontal="left" vertical="top" wrapText="1"/>
    </xf>
    <xf numFmtId="0" fontId="6" fillId="6" borderId="1" xfId="0" applyFont="1" applyFill="1" applyBorder="1"/>
    <xf numFmtId="0" fontId="6" fillId="3" borderId="8" xfId="0" applyFont="1" applyFill="1" applyBorder="1" applyAlignment="1">
      <alignment horizontal="left" vertical="top" wrapText="1"/>
    </xf>
    <xf numFmtId="0" fontId="6" fillId="0" borderId="9" xfId="0" applyFont="1" applyBorder="1" applyAlignment="1">
      <alignment horizontal="left" vertical="top" wrapText="1"/>
    </xf>
    <xf numFmtId="0" fontId="6" fillId="3" borderId="5" xfId="0" applyFont="1" applyFill="1" applyBorder="1" applyAlignment="1">
      <alignment horizontal="left" vertical="top" wrapText="1"/>
    </xf>
    <xf numFmtId="0" fontId="6" fillId="0" borderId="7" xfId="0" applyFont="1" applyBorder="1" applyAlignment="1">
      <alignment horizontal="left" vertical="top" wrapText="1"/>
    </xf>
    <xf numFmtId="0" fontId="6" fillId="8" borderId="5" xfId="0" applyFont="1" applyFill="1" applyBorder="1" applyAlignment="1">
      <alignment horizontal="left" vertical="top" wrapText="1"/>
    </xf>
    <xf numFmtId="0" fontId="6" fillId="8" borderId="7" xfId="0" applyFont="1" applyFill="1" applyBorder="1" applyAlignment="1">
      <alignment horizontal="left" vertical="top" wrapText="1"/>
    </xf>
    <xf numFmtId="0" fontId="3" fillId="0" borderId="0" xfId="0" applyFont="1" applyAlignment="1">
      <alignment horizontal="center" vertical="center"/>
    </xf>
    <xf numFmtId="0" fontId="8" fillId="4" borderId="2" xfId="0" applyFont="1" applyFill="1" applyBorder="1" applyAlignment="1">
      <alignment horizontal="center" vertical="center" wrapText="1"/>
    </xf>
    <xf numFmtId="0" fontId="3" fillId="0" borderId="0" xfId="0" applyFont="1" applyAlignment="1">
      <alignment vertical="center" wrapText="1"/>
    </xf>
    <xf numFmtId="0" fontId="3" fillId="4" borderId="8" xfId="0" applyFont="1" applyFill="1" applyBorder="1" applyAlignment="1">
      <alignment horizontal="center" vertical="center" wrapText="1"/>
    </xf>
    <xf numFmtId="0" fontId="11" fillId="0" borderId="0" xfId="0" applyFont="1" applyAlignment="1">
      <alignment vertical="center"/>
    </xf>
    <xf numFmtId="0" fontId="3" fillId="4" borderId="10"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left" vertical="center" wrapText="1"/>
    </xf>
    <xf numFmtId="0" fontId="12" fillId="0" borderId="0" xfId="0" applyFont="1" applyAlignment="1">
      <alignment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left" vertical="top"/>
    </xf>
    <xf numFmtId="0" fontId="8" fillId="0" borderId="0" xfId="0" applyFont="1" applyAlignment="1">
      <alignment horizontal="left" vertical="top"/>
    </xf>
    <xf numFmtId="0" fontId="8" fillId="0" borderId="0" xfId="0" applyFont="1" applyAlignment="1">
      <alignment vertical="center"/>
    </xf>
    <xf numFmtId="0" fontId="6" fillId="4" borderId="5" xfId="0" applyFont="1" applyFill="1" applyBorder="1" applyAlignment="1">
      <alignment horizontal="center" vertical="center"/>
    </xf>
    <xf numFmtId="0" fontId="6" fillId="0" borderId="0" xfId="0" applyFont="1" applyAlignment="1">
      <alignment vertical="center"/>
    </xf>
    <xf numFmtId="0" fontId="6" fillId="0" borderId="0" xfId="0" applyFont="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Alignment="1">
      <alignment wrapText="1"/>
    </xf>
    <xf numFmtId="9" fontId="13" fillId="4" borderId="2" xfId="1" applyFont="1" applyFill="1" applyBorder="1" applyAlignment="1" applyProtection="1">
      <alignment horizontal="center" vertical="center"/>
    </xf>
    <xf numFmtId="2" fontId="13" fillId="4" borderId="1" xfId="0" applyNumberFormat="1"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6" borderId="5" xfId="0" applyFont="1" applyFill="1" applyBorder="1" applyAlignment="1" applyProtection="1">
      <alignment horizontal="center" vertical="center"/>
      <protection locked="0"/>
    </xf>
    <xf numFmtId="0" fontId="6" fillId="6" borderId="6" xfId="0" applyFont="1" applyFill="1" applyBorder="1" applyAlignment="1" applyProtection="1">
      <alignment horizontal="center" vertical="center"/>
      <protection locked="0"/>
    </xf>
    <xf numFmtId="165" fontId="3" fillId="2" borderId="1" xfId="0" applyNumberFormat="1" applyFont="1" applyFill="1" applyBorder="1" applyAlignment="1">
      <alignment horizontal="center" vertical="center"/>
    </xf>
    <xf numFmtId="0" fontId="6" fillId="6" borderId="1" xfId="0" applyFont="1" applyFill="1" applyBorder="1" applyAlignment="1" applyProtection="1">
      <alignment horizontal="center" vertical="center"/>
      <protection locked="0"/>
    </xf>
    <xf numFmtId="9" fontId="13" fillId="4" borderId="2" xfId="0" applyNumberFormat="1" applyFont="1" applyFill="1" applyBorder="1" applyAlignment="1">
      <alignment horizontal="center" vertical="center" wrapText="1"/>
    </xf>
    <xf numFmtId="9" fontId="13" fillId="4" borderId="10" xfId="0" applyNumberFormat="1"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0" xfId="0" applyFont="1" applyAlignment="1">
      <alignment wrapText="1"/>
    </xf>
    <xf numFmtId="0" fontId="4" fillId="0" borderId="0" xfId="0" applyFont="1"/>
    <xf numFmtId="165" fontId="6" fillId="2" borderId="1" xfId="0" applyNumberFormat="1" applyFont="1" applyFill="1" applyBorder="1" applyAlignment="1">
      <alignment horizontal="center" vertical="center"/>
    </xf>
    <xf numFmtId="0" fontId="6" fillId="6" borderId="7"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3" fillId="6" borderId="7" xfId="0" applyFont="1" applyFill="1" applyBorder="1" applyAlignment="1" applyProtection="1">
      <alignment horizontal="center" vertical="center"/>
      <protection locked="0"/>
    </xf>
    <xf numFmtId="0" fontId="16" fillId="8" borderId="1" xfId="0" applyFont="1" applyFill="1" applyBorder="1" applyAlignment="1" applyProtection="1">
      <alignment horizontal="center" vertical="center"/>
      <protection locked="0"/>
    </xf>
    <xf numFmtId="1" fontId="6" fillId="6" borderId="5" xfId="0" applyNumberFormat="1" applyFont="1" applyFill="1" applyBorder="1" applyAlignment="1" applyProtection="1">
      <alignment horizontal="center" vertical="center"/>
      <protection locked="0"/>
    </xf>
    <xf numFmtId="1" fontId="6" fillId="6" borderId="6" xfId="0" applyNumberFormat="1" applyFont="1" applyFill="1" applyBorder="1" applyAlignment="1" applyProtection="1">
      <alignment horizontal="center" vertical="center"/>
      <protection locked="0"/>
    </xf>
    <xf numFmtId="0" fontId="6" fillId="6" borderId="5" xfId="0" applyFont="1" applyFill="1" applyBorder="1" applyAlignment="1" applyProtection="1">
      <alignment horizontal="center" vertical="center" wrapText="1"/>
      <protection locked="0"/>
    </xf>
    <xf numFmtId="0" fontId="6" fillId="6" borderId="6" xfId="0" applyFont="1" applyFill="1" applyBorder="1" applyAlignment="1" applyProtection="1">
      <alignment horizontal="center" vertical="center" wrapText="1"/>
      <protection locked="0"/>
    </xf>
    <xf numFmtId="164" fontId="6" fillId="4" borderId="5" xfId="0" applyNumberFormat="1" applyFont="1" applyFill="1" applyBorder="1" applyAlignment="1">
      <alignment horizontal="center" vertical="center"/>
    </xf>
    <xf numFmtId="2" fontId="6" fillId="4" borderId="5" xfId="0" applyNumberFormat="1" applyFont="1" applyFill="1" applyBorder="1" applyAlignment="1">
      <alignment horizontal="center" vertical="center"/>
    </xf>
    <xf numFmtId="2" fontId="6" fillId="4" borderId="6" xfId="0" applyNumberFormat="1" applyFont="1" applyFill="1" applyBorder="1" applyAlignment="1">
      <alignment horizontal="center" vertical="center"/>
    </xf>
    <xf numFmtId="2" fontId="6" fillId="4" borderId="7" xfId="0" applyNumberFormat="1" applyFont="1" applyFill="1" applyBorder="1" applyAlignment="1">
      <alignment horizontal="center" vertical="center"/>
    </xf>
    <xf numFmtId="0" fontId="9" fillId="4" borderId="3"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0" fillId="7" borderId="6" xfId="0" applyFont="1" applyFill="1" applyBorder="1" applyAlignment="1">
      <alignment horizontal="center" vertical="center"/>
    </xf>
    <xf numFmtId="0" fontId="10" fillId="7" borderId="7" xfId="0" applyFont="1" applyFill="1" applyBorder="1" applyAlignment="1">
      <alignment horizontal="center" vertical="center"/>
    </xf>
    <xf numFmtId="0" fontId="9" fillId="7" borderId="8" xfId="0" applyFont="1" applyFill="1" applyBorder="1" applyAlignment="1">
      <alignment horizontal="center" vertical="center" wrapText="1"/>
    </xf>
    <xf numFmtId="0" fontId="10" fillId="7" borderId="0" xfId="0" applyFont="1" applyFill="1" applyAlignment="1">
      <alignment horizontal="center" vertical="center"/>
    </xf>
    <xf numFmtId="0" fontId="10" fillId="7" borderId="9"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2" xfId="0" applyFont="1" applyFill="1" applyBorder="1" applyAlignment="1">
      <alignment horizontal="center" vertical="center"/>
    </xf>
    <xf numFmtId="1" fontId="6" fillId="6" borderId="7" xfId="0" applyNumberFormat="1" applyFont="1" applyFill="1" applyBorder="1" applyAlignment="1" applyProtection="1">
      <alignment horizontal="center" vertical="center"/>
      <protection locked="0"/>
    </xf>
    <xf numFmtId="0" fontId="4" fillId="5" borderId="2" xfId="0" applyFont="1" applyFill="1" applyBorder="1" applyAlignment="1">
      <alignment horizontal="center" vertical="center"/>
    </xf>
    <xf numFmtId="0" fontId="0" fillId="0" borderId="4"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9" fillId="6" borderId="13"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4" fillId="5" borderId="4"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left" vertical="center" wrapText="1"/>
    </xf>
    <xf numFmtId="0" fontId="0" fillId="0" borderId="0" xfId="0" applyAlignment="1"/>
    <xf numFmtId="0" fontId="6" fillId="0" borderId="4" xfId="0" applyFont="1" applyBorder="1" applyAlignment="1">
      <alignment horizontal="left" vertical="center"/>
    </xf>
    <xf numFmtId="0" fontId="0" fillId="0" borderId="4" xfId="0" applyBorder="1" applyAlignment="1">
      <alignment horizontal="left"/>
    </xf>
    <xf numFmtId="0" fontId="6" fillId="0" borderId="0" xfId="0" applyFont="1" applyAlignment="1">
      <alignment horizontal="left" vertical="center"/>
    </xf>
    <xf numFmtId="0" fontId="0" fillId="0" borderId="0" xfId="0" applyAlignment="1">
      <alignment horizontal="left"/>
    </xf>
    <xf numFmtId="0" fontId="6" fillId="0" borderId="11" xfId="0" applyFont="1" applyBorder="1" applyAlignment="1">
      <alignment horizontal="left" vertical="center"/>
    </xf>
    <xf numFmtId="0" fontId="0" fillId="0" borderId="11" xfId="0" applyBorder="1" applyAlignment="1"/>
    <xf numFmtId="1" fontId="6" fillId="2"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9" fillId="2" borderId="5"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6" xfId="0" applyFont="1" applyFill="1" applyBorder="1" applyAlignment="1">
      <alignment horizontal="center" vertical="center"/>
    </xf>
    <xf numFmtId="1" fontId="9" fillId="2" borderId="6" xfId="0" applyNumberFormat="1"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165" fontId="9" fillId="2" borderId="6" xfId="0" applyNumberFormat="1" applyFont="1" applyFill="1" applyBorder="1" applyAlignment="1">
      <alignment horizontal="center" vertical="center"/>
    </xf>
    <xf numFmtId="165" fontId="9" fillId="2" borderId="7" xfId="0" applyNumberFormat="1" applyFont="1" applyFill="1" applyBorder="1" applyAlignment="1">
      <alignment horizontal="center" vertical="center"/>
    </xf>
  </cellXfs>
  <cellStyles count="2">
    <cellStyle name="Prozent" xfId="1" builtinId="5"/>
    <cellStyle name="Standard" xfId="0" builtinId="0"/>
  </cellStyles>
  <dxfs count="0"/>
  <tableStyles count="0" defaultTableStyle="TableStyleMedium2" defaultPivotStyle="PivotStyleLight16"/>
  <colors>
    <mruColors>
      <color rgb="FFFFFFCC"/>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E4A49-2D45-4A91-8888-816B6226C57D}">
  <sheetPr>
    <pageSetUpPr fitToPage="1"/>
  </sheetPr>
  <dimension ref="A1:AD97"/>
  <sheetViews>
    <sheetView tabSelected="1" topLeftCell="A44" zoomScale="85" zoomScaleNormal="85" workbookViewId="0">
      <selection activeCell="S70" sqref="S70"/>
    </sheetView>
  </sheetViews>
  <sheetFormatPr baseColWidth="10" defaultRowHeight="14.25" x14ac:dyDescent="0.2"/>
  <cols>
    <col min="1" max="1" width="4.28515625" style="1" customWidth="1"/>
    <col min="2" max="2" width="128.5703125" style="33" customWidth="1"/>
    <col min="3" max="8" width="11.5703125" style="1" customWidth="1"/>
    <col min="9" max="12" width="10" style="1" customWidth="1"/>
    <col min="13" max="15" width="11.42578125" style="1"/>
    <col min="16" max="25" width="17.42578125" style="1" customWidth="1"/>
    <col min="26" max="16384" width="11.42578125" style="1"/>
  </cols>
  <sheetData>
    <row r="1" spans="1:13" ht="81.75" customHeight="1" x14ac:dyDescent="0.35">
      <c r="B1" s="55" t="s">
        <v>75</v>
      </c>
      <c r="C1" s="56"/>
      <c r="D1" s="56"/>
      <c r="E1" s="56"/>
      <c r="F1" s="56"/>
      <c r="G1" s="56"/>
      <c r="H1" s="56"/>
      <c r="I1" s="56"/>
      <c r="J1" s="56"/>
      <c r="K1" s="56"/>
      <c r="L1" s="56"/>
    </row>
    <row r="2" spans="1:13" ht="81.75" customHeight="1" x14ac:dyDescent="0.35">
      <c r="B2" s="55" t="s">
        <v>76</v>
      </c>
      <c r="C2" s="56"/>
      <c r="D2" s="56"/>
      <c r="E2" s="56"/>
      <c r="F2" s="56"/>
      <c r="G2" s="56"/>
      <c r="H2" s="56"/>
      <c r="I2" s="56"/>
      <c r="J2" s="56"/>
      <c r="K2" s="56"/>
      <c r="L2" s="56"/>
    </row>
    <row r="4" spans="1:13" ht="15.75" x14ac:dyDescent="0.2">
      <c r="B4" s="2" t="s">
        <v>5</v>
      </c>
      <c r="C4" s="3"/>
    </row>
    <row r="5" spans="1:13" ht="15.75" x14ac:dyDescent="0.25">
      <c r="B5" s="4" t="s">
        <v>7</v>
      </c>
      <c r="C5" s="5"/>
    </row>
    <row r="6" spans="1:13" ht="15.75" x14ac:dyDescent="0.25">
      <c r="B6" s="4" t="s">
        <v>10</v>
      </c>
      <c r="C6" s="6"/>
    </row>
    <row r="7" spans="1:13" ht="15.75" x14ac:dyDescent="0.25">
      <c r="B7" s="7" t="s">
        <v>13</v>
      </c>
      <c r="C7" s="8"/>
    </row>
    <row r="8" spans="1:13" ht="15.75" x14ac:dyDescent="0.2">
      <c r="B8" s="9" t="s">
        <v>16</v>
      </c>
      <c r="C8" s="10"/>
    </row>
    <row r="9" spans="1:13" ht="15.75" x14ac:dyDescent="0.2">
      <c r="B9" s="11" t="s">
        <v>19</v>
      </c>
      <c r="C9" s="12"/>
    </row>
    <row r="10" spans="1:13" ht="31.5" x14ac:dyDescent="0.2">
      <c r="B10" s="13" t="s">
        <v>63</v>
      </c>
      <c r="C10" s="14"/>
    </row>
    <row r="11" spans="1:13" ht="15.75" x14ac:dyDescent="0.2">
      <c r="B11" s="13" t="s">
        <v>62</v>
      </c>
      <c r="C11" s="14"/>
    </row>
    <row r="12" spans="1:13" ht="31.5" x14ac:dyDescent="0.2">
      <c r="B12" s="11" t="s">
        <v>26</v>
      </c>
      <c r="C12" s="12"/>
    </row>
    <row r="13" spans="1:13" ht="15.75" x14ac:dyDescent="0.2">
      <c r="B13" s="11" t="s">
        <v>28</v>
      </c>
      <c r="C13" s="12"/>
    </row>
    <row r="16" spans="1:13" ht="15" customHeight="1" x14ac:dyDescent="0.2">
      <c r="A16" s="88" t="s">
        <v>0</v>
      </c>
      <c r="B16" s="89"/>
      <c r="C16" s="89"/>
      <c r="D16" s="89"/>
      <c r="E16" s="89"/>
      <c r="F16" s="89"/>
      <c r="G16" s="89"/>
      <c r="H16" s="89"/>
      <c r="I16" s="89"/>
      <c r="J16" s="89"/>
      <c r="K16" s="89"/>
      <c r="L16" s="90"/>
      <c r="M16" s="15"/>
    </row>
    <row r="17" spans="1:15" ht="15" customHeight="1" x14ac:dyDescent="0.2">
      <c r="A17" s="91"/>
      <c r="B17" s="92"/>
      <c r="C17" s="92"/>
      <c r="D17" s="92"/>
      <c r="E17" s="92"/>
      <c r="F17" s="92"/>
      <c r="G17" s="92"/>
      <c r="H17" s="92"/>
      <c r="I17" s="92"/>
      <c r="J17" s="92"/>
      <c r="K17" s="92"/>
      <c r="L17" s="93"/>
      <c r="M17" s="15"/>
    </row>
    <row r="18" spans="1:15" ht="15" customHeight="1" x14ac:dyDescent="0.2">
      <c r="A18" s="16"/>
      <c r="B18" s="70" t="s">
        <v>1</v>
      </c>
      <c r="C18" s="72" t="s">
        <v>2</v>
      </c>
      <c r="D18" s="73"/>
      <c r="E18" s="73"/>
      <c r="F18" s="78" t="s">
        <v>71</v>
      </c>
      <c r="G18" s="79"/>
      <c r="H18" s="80"/>
      <c r="I18" s="94" t="s">
        <v>80</v>
      </c>
      <c r="J18" s="95"/>
      <c r="K18" s="98" t="s">
        <v>79</v>
      </c>
      <c r="L18" s="99"/>
      <c r="M18" s="17"/>
      <c r="N18" s="17"/>
      <c r="O18" s="17"/>
    </row>
    <row r="19" spans="1:15" ht="15.75" customHeight="1" x14ac:dyDescent="0.2">
      <c r="A19" s="18"/>
      <c r="B19" s="71"/>
      <c r="C19" s="74"/>
      <c r="D19" s="75"/>
      <c r="E19" s="75"/>
      <c r="F19" s="81">
        <v>465</v>
      </c>
      <c r="G19" s="82"/>
      <c r="H19" s="83"/>
      <c r="I19" s="96"/>
      <c r="J19" s="96"/>
      <c r="K19" s="100"/>
      <c r="L19" s="100"/>
      <c r="M19" s="19"/>
      <c r="N19" s="19"/>
      <c r="O19" s="19"/>
    </row>
    <row r="20" spans="1:15" ht="24" customHeight="1" x14ac:dyDescent="0.2">
      <c r="A20" s="20"/>
      <c r="B20" s="71"/>
      <c r="C20" s="76"/>
      <c r="D20" s="77"/>
      <c r="E20" s="77"/>
      <c r="F20" s="84"/>
      <c r="G20" s="85"/>
      <c r="H20" s="86"/>
      <c r="I20" s="97"/>
      <c r="J20" s="97"/>
      <c r="K20" s="101"/>
      <c r="L20" s="101"/>
      <c r="M20" s="19"/>
      <c r="N20" s="19"/>
      <c r="O20" s="19"/>
    </row>
    <row r="21" spans="1:15" s="24" customFormat="1" ht="39" customHeight="1" x14ac:dyDescent="0.25">
      <c r="A21" s="21" t="s">
        <v>3</v>
      </c>
      <c r="B21" s="22" t="s">
        <v>4</v>
      </c>
      <c r="C21" s="66">
        <v>0.15</v>
      </c>
      <c r="D21" s="37"/>
      <c r="E21" s="37"/>
      <c r="F21" s="67">
        <f t="shared" ref="F21:F30" si="0">$F$19*C21</f>
        <v>69.75</v>
      </c>
      <c r="G21" s="68"/>
      <c r="H21" s="69"/>
      <c r="I21" s="39"/>
      <c r="J21" s="58"/>
      <c r="K21" s="57">
        <f>IF(M19=0,I21*F21,I21*F21*85%)</f>
        <v>0</v>
      </c>
      <c r="L21" s="57"/>
      <c r="M21" s="23"/>
    </row>
    <row r="22" spans="1:15" s="24" customFormat="1" ht="39" customHeight="1" x14ac:dyDescent="0.25">
      <c r="A22" s="21" t="s">
        <v>3</v>
      </c>
      <c r="B22" s="22" t="s">
        <v>6</v>
      </c>
      <c r="C22" s="66">
        <v>0</v>
      </c>
      <c r="D22" s="37"/>
      <c r="E22" s="37"/>
      <c r="F22" s="67">
        <f t="shared" si="0"/>
        <v>0</v>
      </c>
      <c r="G22" s="68"/>
      <c r="H22" s="69"/>
      <c r="I22" s="39"/>
      <c r="J22" s="58"/>
      <c r="K22" s="57">
        <f>IF(M20=0,I22*F22,I22*F22*85%)</f>
        <v>0</v>
      </c>
      <c r="L22" s="57"/>
      <c r="M22" s="23"/>
    </row>
    <row r="23" spans="1:15" s="24" customFormat="1" ht="39" customHeight="1" x14ac:dyDescent="0.25">
      <c r="A23" s="21" t="s">
        <v>8</v>
      </c>
      <c r="B23" s="22" t="s">
        <v>9</v>
      </c>
      <c r="C23" s="66">
        <v>0.01</v>
      </c>
      <c r="D23" s="37"/>
      <c r="E23" s="37"/>
      <c r="F23" s="67">
        <f t="shared" si="0"/>
        <v>4.6500000000000004</v>
      </c>
      <c r="G23" s="68"/>
      <c r="H23" s="69"/>
      <c r="I23" s="62"/>
      <c r="J23" s="87"/>
      <c r="K23" s="57">
        <f t="shared" ref="K23:K30" si="1">I23*F23</f>
        <v>0</v>
      </c>
      <c r="L23" s="57"/>
      <c r="M23" s="23"/>
    </row>
    <row r="24" spans="1:15" s="24" customFormat="1" ht="39" customHeight="1" x14ac:dyDescent="0.25">
      <c r="A24" s="21" t="s">
        <v>11</v>
      </c>
      <c r="B24" s="22" t="s">
        <v>12</v>
      </c>
      <c r="C24" s="66">
        <v>0.01</v>
      </c>
      <c r="D24" s="37"/>
      <c r="E24" s="37"/>
      <c r="F24" s="67">
        <f t="shared" si="0"/>
        <v>4.6500000000000004</v>
      </c>
      <c r="G24" s="68"/>
      <c r="H24" s="69"/>
      <c r="I24" s="39"/>
      <c r="J24" s="58"/>
      <c r="K24" s="57">
        <f t="shared" si="1"/>
        <v>0</v>
      </c>
      <c r="L24" s="57"/>
      <c r="M24" s="23"/>
    </row>
    <row r="25" spans="1:15" s="24" customFormat="1" ht="39" customHeight="1" x14ac:dyDescent="0.25">
      <c r="A25" s="21" t="s">
        <v>14</v>
      </c>
      <c r="B25" s="22" t="s">
        <v>15</v>
      </c>
      <c r="C25" s="66">
        <v>0.01</v>
      </c>
      <c r="D25" s="37"/>
      <c r="E25" s="37"/>
      <c r="F25" s="67">
        <f t="shared" si="0"/>
        <v>4.6500000000000004</v>
      </c>
      <c r="G25" s="68"/>
      <c r="H25" s="69"/>
      <c r="I25" s="39"/>
      <c r="J25" s="58"/>
      <c r="K25" s="57">
        <f t="shared" si="1"/>
        <v>0</v>
      </c>
      <c r="L25" s="57"/>
      <c r="M25" s="23"/>
    </row>
    <row r="26" spans="1:15" s="24" customFormat="1" ht="39" customHeight="1" x14ac:dyDescent="0.25">
      <c r="A26" s="21" t="s">
        <v>17</v>
      </c>
      <c r="B26" s="22" t="s">
        <v>18</v>
      </c>
      <c r="C26" s="66">
        <v>0.01</v>
      </c>
      <c r="D26" s="37"/>
      <c r="E26" s="37"/>
      <c r="F26" s="67">
        <f t="shared" si="0"/>
        <v>4.6500000000000004</v>
      </c>
      <c r="G26" s="68"/>
      <c r="H26" s="69"/>
      <c r="I26" s="39"/>
      <c r="J26" s="58"/>
      <c r="K26" s="57">
        <f t="shared" si="1"/>
        <v>0</v>
      </c>
      <c r="L26" s="57"/>
      <c r="M26" s="25"/>
    </row>
    <row r="27" spans="1:15" s="24" customFormat="1" ht="39" customHeight="1" x14ac:dyDescent="0.25">
      <c r="A27" s="21" t="s">
        <v>20</v>
      </c>
      <c r="B27" s="22" t="s">
        <v>21</v>
      </c>
      <c r="C27" s="66">
        <v>0.01</v>
      </c>
      <c r="D27" s="37"/>
      <c r="E27" s="37"/>
      <c r="F27" s="67">
        <f t="shared" si="0"/>
        <v>4.6500000000000004</v>
      </c>
      <c r="G27" s="68"/>
      <c r="H27" s="69"/>
      <c r="I27" s="39"/>
      <c r="J27" s="58"/>
      <c r="K27" s="57">
        <f>I27*F27</f>
        <v>0</v>
      </c>
      <c r="L27" s="57"/>
      <c r="M27" s="25"/>
    </row>
    <row r="28" spans="1:15" s="24" customFormat="1" ht="39" customHeight="1" x14ac:dyDescent="0.25">
      <c r="A28" s="21" t="s">
        <v>22</v>
      </c>
      <c r="B28" s="22" t="s">
        <v>23</v>
      </c>
      <c r="C28" s="66">
        <v>0.01</v>
      </c>
      <c r="D28" s="37"/>
      <c r="E28" s="37"/>
      <c r="F28" s="67">
        <f t="shared" si="0"/>
        <v>4.6500000000000004</v>
      </c>
      <c r="G28" s="68"/>
      <c r="H28" s="69"/>
      <c r="I28" s="39"/>
      <c r="J28" s="58"/>
      <c r="K28" s="57">
        <f>I28*F28</f>
        <v>0</v>
      </c>
      <c r="L28" s="57"/>
      <c r="M28" s="25"/>
    </row>
    <row r="29" spans="1:15" s="24" customFormat="1" ht="39" customHeight="1" x14ac:dyDescent="0.25">
      <c r="A29" s="21" t="s">
        <v>24</v>
      </c>
      <c r="B29" s="22" t="s">
        <v>25</v>
      </c>
      <c r="C29" s="66">
        <v>0.1</v>
      </c>
      <c r="D29" s="37"/>
      <c r="E29" s="37"/>
      <c r="F29" s="67">
        <f t="shared" si="0"/>
        <v>46.5</v>
      </c>
      <c r="G29" s="68"/>
      <c r="H29" s="69"/>
      <c r="I29" s="39"/>
      <c r="J29" s="58"/>
      <c r="K29" s="57">
        <f t="shared" si="1"/>
        <v>0</v>
      </c>
      <c r="L29" s="57"/>
      <c r="M29" s="25"/>
    </row>
    <row r="30" spans="1:15" s="24" customFormat="1" ht="39" customHeight="1" x14ac:dyDescent="0.25">
      <c r="A30" s="21" t="s">
        <v>27</v>
      </c>
      <c r="B30" s="22" t="s">
        <v>64</v>
      </c>
      <c r="C30" s="66">
        <v>0.01</v>
      </c>
      <c r="D30" s="37"/>
      <c r="E30" s="37"/>
      <c r="F30" s="67">
        <f t="shared" si="0"/>
        <v>4.6500000000000004</v>
      </c>
      <c r="G30" s="68"/>
      <c r="H30" s="69"/>
      <c r="I30" s="39"/>
      <c r="J30" s="58"/>
      <c r="K30" s="57">
        <f t="shared" si="1"/>
        <v>0</v>
      </c>
      <c r="L30" s="57"/>
      <c r="M30" s="25"/>
    </row>
    <row r="31" spans="1:15" s="24" customFormat="1" ht="39" customHeight="1" x14ac:dyDescent="0.25">
      <c r="A31" s="21" t="s">
        <v>87</v>
      </c>
      <c r="B31" s="22" t="s">
        <v>88</v>
      </c>
      <c r="C31" s="66">
        <v>0</v>
      </c>
      <c r="D31" s="37"/>
      <c r="E31" s="37"/>
      <c r="F31" s="67">
        <f t="shared" ref="F31" si="2">$F$19*C31</f>
        <v>0</v>
      </c>
      <c r="G31" s="68"/>
      <c r="H31" s="69"/>
      <c r="I31" s="39"/>
      <c r="J31" s="58"/>
      <c r="K31" s="57">
        <f t="shared" ref="K31" si="3">I31*F31</f>
        <v>0</v>
      </c>
      <c r="L31" s="57"/>
      <c r="M31" s="25"/>
    </row>
    <row r="32" spans="1:15" s="24" customFormat="1" ht="35.25" customHeight="1" x14ac:dyDescent="0.25">
      <c r="A32" s="111"/>
      <c r="B32" s="112" t="s">
        <v>89</v>
      </c>
      <c r="C32" s="109"/>
      <c r="D32" s="109"/>
      <c r="E32" s="109"/>
      <c r="F32" s="109"/>
      <c r="G32" s="109"/>
      <c r="H32" s="110"/>
      <c r="I32" s="120">
        <f>SUM(I20:J31)</f>
        <v>0</v>
      </c>
      <c r="J32" s="121"/>
      <c r="K32" s="41">
        <f>SUM(K21:L31)</f>
        <v>0</v>
      </c>
      <c r="L32" s="41"/>
      <c r="M32" s="30"/>
    </row>
    <row r="33" spans="1:27" s="24" customFormat="1" ht="22.5" customHeight="1" x14ac:dyDescent="0.25">
      <c r="A33" s="114" t="s">
        <v>77</v>
      </c>
      <c r="B33" s="115"/>
      <c r="C33" s="115"/>
      <c r="D33" s="115"/>
      <c r="E33" s="115"/>
      <c r="F33" s="115"/>
      <c r="G33" s="115"/>
      <c r="H33" s="115"/>
      <c r="I33" s="115"/>
      <c r="J33" s="115"/>
      <c r="K33" s="115"/>
      <c r="L33" s="115"/>
      <c r="M33" s="25"/>
      <c r="P33" s="26"/>
      <c r="Q33" s="26"/>
      <c r="R33" s="26"/>
      <c r="S33" s="26"/>
      <c r="T33" s="26"/>
      <c r="U33" s="26"/>
      <c r="V33" s="26"/>
      <c r="W33" s="26"/>
      <c r="X33" s="26"/>
      <c r="Y33" s="26"/>
      <c r="Z33" s="26"/>
      <c r="AA33" s="26"/>
    </row>
    <row r="34" spans="1:27" s="24" customFormat="1" ht="14.25" customHeight="1" x14ac:dyDescent="0.25">
      <c r="A34" s="116" t="s">
        <v>78</v>
      </c>
      <c r="B34" s="117"/>
      <c r="C34" s="117"/>
      <c r="D34" s="117"/>
      <c r="E34" s="117"/>
      <c r="F34" s="117"/>
      <c r="G34" s="117"/>
      <c r="H34" s="117"/>
      <c r="I34" s="117"/>
      <c r="J34" s="117"/>
      <c r="K34" s="117"/>
      <c r="L34" s="117"/>
      <c r="M34" s="25"/>
      <c r="P34" s="26"/>
      <c r="Q34" s="26"/>
      <c r="R34" s="26"/>
      <c r="S34" s="26"/>
      <c r="T34" s="26"/>
      <c r="U34" s="26"/>
      <c r="V34" s="26"/>
      <c r="W34" s="26"/>
      <c r="X34" s="26"/>
      <c r="Y34" s="26"/>
      <c r="Z34" s="26"/>
      <c r="AA34" s="26"/>
    </row>
    <row r="35" spans="1:27" s="24" customFormat="1" ht="17.25" customHeight="1" x14ac:dyDescent="0.25">
      <c r="A35" s="116" t="s">
        <v>29</v>
      </c>
      <c r="B35" s="117"/>
      <c r="C35" s="117"/>
      <c r="D35" s="117"/>
      <c r="E35" s="117"/>
      <c r="F35" s="117"/>
      <c r="G35" s="117"/>
      <c r="H35" s="117"/>
      <c r="I35" s="117"/>
      <c r="J35" s="117"/>
      <c r="K35" s="117"/>
      <c r="L35" s="117"/>
      <c r="M35" s="25"/>
      <c r="P35" s="26"/>
      <c r="Q35" s="26"/>
      <c r="R35" s="26"/>
      <c r="S35" s="26"/>
      <c r="T35" s="26"/>
      <c r="U35" s="26"/>
      <c r="V35" s="26"/>
      <c r="W35" s="26"/>
      <c r="X35" s="26"/>
      <c r="Y35" s="26"/>
      <c r="Z35" s="26"/>
      <c r="AA35" s="26"/>
    </row>
    <row r="36" spans="1:27" s="24" customFormat="1" ht="15" customHeight="1" x14ac:dyDescent="0.25">
      <c r="A36" s="116" t="s">
        <v>47</v>
      </c>
      <c r="B36" s="117"/>
      <c r="C36" s="117"/>
      <c r="D36" s="117"/>
      <c r="E36" s="117"/>
      <c r="F36" s="117"/>
      <c r="G36" s="117"/>
      <c r="H36" s="117"/>
      <c r="I36" s="117"/>
      <c r="J36" s="117"/>
      <c r="K36" s="117"/>
      <c r="L36" s="117"/>
      <c r="M36" s="25"/>
      <c r="P36" s="26"/>
      <c r="Q36" s="26"/>
      <c r="R36" s="26"/>
      <c r="S36" s="26"/>
      <c r="T36" s="26"/>
      <c r="U36" s="26"/>
      <c r="V36" s="26"/>
      <c r="W36" s="26"/>
      <c r="X36" s="26"/>
      <c r="Y36" s="26"/>
      <c r="Z36" s="26"/>
      <c r="AA36" s="26"/>
    </row>
    <row r="37" spans="1:27" s="24" customFormat="1" ht="18" customHeight="1" x14ac:dyDescent="0.25">
      <c r="A37" s="116" t="s">
        <v>48</v>
      </c>
      <c r="B37" s="113"/>
      <c r="C37" s="113"/>
      <c r="D37" s="113"/>
      <c r="E37" s="113"/>
      <c r="F37" s="113"/>
      <c r="G37" s="113"/>
      <c r="H37" s="113"/>
      <c r="I37" s="113"/>
      <c r="J37" s="113"/>
      <c r="K37" s="113"/>
      <c r="L37" s="113"/>
      <c r="M37" s="25"/>
      <c r="P37" s="26"/>
      <c r="Q37" s="26"/>
      <c r="R37" s="26"/>
      <c r="S37" s="26"/>
      <c r="T37" s="26"/>
      <c r="U37" s="26"/>
      <c r="V37" s="26"/>
      <c r="W37" s="26"/>
      <c r="X37" s="26"/>
      <c r="Y37" s="26"/>
      <c r="Z37" s="26"/>
      <c r="AA37" s="26"/>
    </row>
    <row r="38" spans="1:27" s="24" customFormat="1" ht="17.25" customHeight="1" x14ac:dyDescent="0.25">
      <c r="A38" s="116" t="s">
        <v>49</v>
      </c>
      <c r="B38" s="113"/>
      <c r="C38" s="113"/>
      <c r="D38" s="113"/>
      <c r="E38" s="113"/>
      <c r="F38" s="113"/>
      <c r="G38" s="113"/>
      <c r="H38" s="113"/>
      <c r="I38" s="113"/>
      <c r="J38" s="113"/>
      <c r="K38" s="113"/>
      <c r="L38" s="113"/>
      <c r="M38" s="25"/>
      <c r="P38" s="26"/>
      <c r="Q38" s="26"/>
      <c r="R38" s="26"/>
      <c r="S38" s="26"/>
      <c r="T38" s="26"/>
      <c r="U38" s="26"/>
      <c r="V38" s="26"/>
      <c r="W38" s="26"/>
      <c r="X38" s="26"/>
      <c r="Y38" s="26"/>
      <c r="Z38" s="26"/>
      <c r="AA38" s="26"/>
    </row>
    <row r="39" spans="1:27" s="24" customFormat="1" ht="15.75" customHeight="1" x14ac:dyDescent="0.25">
      <c r="A39" s="116" t="s">
        <v>50</v>
      </c>
      <c r="B39" s="113"/>
      <c r="C39" s="113"/>
      <c r="D39" s="113"/>
      <c r="E39" s="113"/>
      <c r="F39" s="113"/>
      <c r="G39" s="113"/>
      <c r="H39" s="113"/>
      <c r="I39" s="113"/>
      <c r="J39" s="113"/>
      <c r="K39" s="113"/>
      <c r="L39" s="113"/>
      <c r="M39" s="25"/>
      <c r="P39" s="26"/>
      <c r="Q39" s="26"/>
      <c r="R39" s="26"/>
      <c r="S39" s="26"/>
      <c r="T39" s="26"/>
      <c r="U39" s="26"/>
      <c r="V39" s="26"/>
      <c r="W39" s="26"/>
      <c r="X39" s="26"/>
      <c r="Y39" s="26"/>
      <c r="Z39" s="26"/>
      <c r="AA39" s="26"/>
    </row>
    <row r="40" spans="1:27" s="24" customFormat="1" ht="15.75" customHeight="1" x14ac:dyDescent="0.25">
      <c r="A40" s="116" t="s">
        <v>51</v>
      </c>
      <c r="B40" s="113"/>
      <c r="C40" s="113"/>
      <c r="D40" s="113"/>
      <c r="E40" s="113"/>
      <c r="F40" s="113"/>
      <c r="G40" s="113"/>
      <c r="H40" s="113"/>
      <c r="I40" s="113"/>
      <c r="J40" s="113"/>
      <c r="K40" s="113"/>
      <c r="L40" s="113"/>
      <c r="M40" s="25"/>
      <c r="P40" s="26"/>
      <c r="Q40" s="26"/>
      <c r="R40" s="26"/>
      <c r="S40" s="26"/>
      <c r="T40" s="26"/>
      <c r="U40" s="26"/>
      <c r="V40" s="26"/>
      <c r="W40" s="26"/>
      <c r="X40" s="26"/>
      <c r="Y40" s="26"/>
      <c r="Z40" s="26"/>
      <c r="AA40" s="26"/>
    </row>
    <row r="41" spans="1:27" s="24" customFormat="1" ht="15.75" customHeight="1" x14ac:dyDescent="0.25">
      <c r="A41" s="116" t="s">
        <v>65</v>
      </c>
      <c r="B41" s="113"/>
      <c r="C41" s="113"/>
      <c r="D41" s="113"/>
      <c r="E41" s="113"/>
      <c r="F41" s="113"/>
      <c r="G41" s="113"/>
      <c r="H41" s="113"/>
      <c r="I41" s="113"/>
      <c r="J41" s="113"/>
      <c r="K41" s="113"/>
      <c r="L41" s="113"/>
      <c r="M41" s="25"/>
      <c r="P41" s="26"/>
      <c r="Q41" s="26"/>
      <c r="R41" s="26"/>
      <c r="S41" s="26"/>
      <c r="T41" s="26"/>
      <c r="U41" s="26"/>
      <c r="V41" s="26"/>
      <c r="W41" s="26"/>
      <c r="X41" s="26"/>
      <c r="Y41" s="26"/>
      <c r="Z41" s="26"/>
      <c r="AA41" s="26"/>
    </row>
    <row r="42" spans="1:27" s="24" customFormat="1" ht="15.75" customHeight="1" x14ac:dyDescent="0.25">
      <c r="A42" s="116" t="s">
        <v>66</v>
      </c>
      <c r="B42" s="113"/>
      <c r="C42" s="113"/>
      <c r="D42" s="113"/>
      <c r="E42" s="113"/>
      <c r="F42" s="113"/>
      <c r="G42" s="113"/>
      <c r="H42" s="113"/>
      <c r="I42" s="113"/>
      <c r="J42" s="113"/>
      <c r="K42" s="113"/>
      <c r="L42" s="113"/>
      <c r="M42" s="25"/>
      <c r="P42" s="26"/>
      <c r="Q42" s="26"/>
      <c r="R42" s="26"/>
      <c r="S42" s="26"/>
      <c r="T42" s="26"/>
      <c r="U42" s="26"/>
      <c r="V42" s="26"/>
      <c r="W42" s="26"/>
      <c r="X42" s="26"/>
      <c r="Y42" s="26"/>
      <c r="Z42" s="26"/>
      <c r="AA42" s="26"/>
    </row>
    <row r="43" spans="1:27" s="24" customFormat="1" ht="15.75" customHeight="1" x14ac:dyDescent="0.25">
      <c r="A43" s="116" t="s">
        <v>67</v>
      </c>
      <c r="B43" s="113"/>
      <c r="C43" s="113"/>
      <c r="D43" s="113"/>
      <c r="E43" s="113"/>
      <c r="F43" s="113"/>
      <c r="G43" s="113"/>
      <c r="H43" s="113"/>
      <c r="I43" s="113"/>
      <c r="J43" s="113"/>
      <c r="K43" s="113"/>
      <c r="L43" s="113"/>
      <c r="M43" s="25"/>
      <c r="P43" s="26"/>
      <c r="Q43" s="26"/>
      <c r="R43" s="26"/>
      <c r="S43" s="26"/>
      <c r="T43" s="26"/>
      <c r="U43" s="26"/>
      <c r="V43" s="26"/>
      <c r="W43" s="26"/>
      <c r="X43" s="26"/>
      <c r="Y43" s="26"/>
      <c r="Z43" s="26"/>
      <c r="AA43" s="26"/>
    </row>
    <row r="44" spans="1:27" s="24" customFormat="1" ht="15.75" x14ac:dyDescent="0.25">
      <c r="A44" s="116" t="s">
        <v>30</v>
      </c>
      <c r="B44" s="113"/>
      <c r="C44" s="113"/>
      <c r="D44" s="113"/>
      <c r="E44" s="113"/>
      <c r="F44" s="113"/>
      <c r="G44" s="113"/>
      <c r="H44" s="113"/>
      <c r="I44" s="113"/>
      <c r="J44" s="113"/>
      <c r="K44" s="113"/>
      <c r="L44" s="113"/>
      <c r="M44" s="25"/>
      <c r="P44" s="26"/>
      <c r="Q44" s="26"/>
      <c r="R44" s="26"/>
      <c r="S44" s="26"/>
      <c r="T44" s="26"/>
      <c r="U44" s="26"/>
      <c r="V44" s="26"/>
      <c r="W44" s="26"/>
      <c r="X44" s="26"/>
      <c r="Y44" s="26"/>
      <c r="Z44" s="26"/>
      <c r="AA44" s="26"/>
    </row>
    <row r="45" spans="1:27" s="24" customFormat="1" ht="15.75" x14ac:dyDescent="0.25">
      <c r="A45" s="116" t="s">
        <v>45</v>
      </c>
      <c r="B45" s="113"/>
      <c r="C45" s="113"/>
      <c r="D45" s="113"/>
      <c r="E45" s="113"/>
      <c r="F45" s="113"/>
      <c r="G45" s="113"/>
      <c r="H45" s="113"/>
      <c r="I45" s="113"/>
      <c r="J45" s="113"/>
      <c r="K45" s="113"/>
      <c r="L45" s="113"/>
      <c r="M45" s="25"/>
      <c r="P45" s="26"/>
      <c r="Q45" s="26"/>
      <c r="R45" s="26"/>
      <c r="S45" s="26"/>
      <c r="T45" s="26"/>
      <c r="U45" s="26"/>
      <c r="V45" s="26"/>
      <c r="W45" s="26"/>
      <c r="X45" s="26"/>
      <c r="Y45" s="26"/>
      <c r="Z45" s="26"/>
      <c r="AA45" s="26"/>
    </row>
    <row r="46" spans="1:27" s="24" customFormat="1" ht="15.75" x14ac:dyDescent="0.25">
      <c r="A46" s="116" t="s">
        <v>46</v>
      </c>
      <c r="B46" s="113"/>
      <c r="C46" s="113"/>
      <c r="D46" s="113"/>
      <c r="E46" s="113"/>
      <c r="F46" s="113"/>
      <c r="G46" s="113"/>
      <c r="H46" s="113"/>
      <c r="I46" s="113"/>
      <c r="J46" s="113"/>
      <c r="K46" s="113"/>
      <c r="L46" s="113"/>
      <c r="M46" s="25"/>
      <c r="P46" s="26"/>
      <c r="Q46" s="26"/>
      <c r="R46" s="26"/>
      <c r="S46" s="26"/>
      <c r="T46" s="26"/>
      <c r="U46" s="26"/>
      <c r="V46" s="26"/>
      <c r="W46" s="26"/>
      <c r="X46" s="26"/>
      <c r="Y46" s="26"/>
      <c r="Z46" s="26"/>
      <c r="AA46" s="26"/>
    </row>
    <row r="47" spans="1:27" s="24" customFormat="1" ht="15.75" x14ac:dyDescent="0.25">
      <c r="A47" s="116" t="s">
        <v>31</v>
      </c>
      <c r="B47" s="113"/>
      <c r="C47" s="113"/>
      <c r="D47" s="113"/>
      <c r="E47" s="113"/>
      <c r="F47" s="113"/>
      <c r="G47" s="113"/>
      <c r="H47" s="113"/>
      <c r="I47" s="113"/>
      <c r="J47" s="113"/>
      <c r="K47" s="113"/>
      <c r="L47" s="113"/>
      <c r="M47" s="25"/>
      <c r="P47" s="26"/>
      <c r="Q47" s="26"/>
      <c r="R47" s="26"/>
      <c r="S47" s="26"/>
      <c r="T47" s="26"/>
      <c r="U47" s="26"/>
      <c r="V47" s="26"/>
      <c r="W47" s="26"/>
      <c r="X47" s="26"/>
      <c r="Y47" s="26"/>
      <c r="Z47" s="26"/>
      <c r="AA47" s="26"/>
    </row>
    <row r="48" spans="1:27" s="24" customFormat="1" ht="15.75" x14ac:dyDescent="0.25">
      <c r="A48" s="116" t="s">
        <v>54</v>
      </c>
      <c r="B48" s="113"/>
      <c r="C48" s="113"/>
      <c r="D48" s="113"/>
      <c r="E48" s="113"/>
      <c r="F48" s="113"/>
      <c r="G48" s="113"/>
      <c r="H48" s="113"/>
      <c r="I48" s="113"/>
      <c r="J48" s="113"/>
      <c r="K48" s="113"/>
      <c r="L48" s="113"/>
      <c r="M48" s="25"/>
      <c r="P48" s="26"/>
      <c r="Q48" s="26"/>
      <c r="R48" s="26"/>
      <c r="S48" s="26"/>
      <c r="T48" s="26"/>
      <c r="U48" s="26"/>
      <c r="V48" s="26"/>
      <c r="W48" s="26"/>
      <c r="X48" s="26"/>
      <c r="Y48" s="26"/>
      <c r="Z48" s="26"/>
      <c r="AA48" s="26"/>
    </row>
    <row r="49" spans="1:30" s="24" customFormat="1" ht="15.75" x14ac:dyDescent="0.25">
      <c r="A49" s="116" t="s">
        <v>53</v>
      </c>
      <c r="B49" s="113"/>
      <c r="C49" s="113"/>
      <c r="D49" s="113"/>
      <c r="E49" s="113"/>
      <c r="F49" s="113"/>
      <c r="G49" s="113"/>
      <c r="H49" s="113"/>
      <c r="I49" s="113"/>
      <c r="J49" s="113"/>
      <c r="K49" s="113"/>
      <c r="L49" s="113"/>
      <c r="M49" s="25"/>
      <c r="P49" s="26"/>
      <c r="Q49" s="26"/>
      <c r="R49" s="26"/>
      <c r="S49" s="26"/>
      <c r="T49" s="26"/>
      <c r="U49" s="26"/>
      <c r="V49" s="26"/>
      <c r="W49" s="26"/>
      <c r="X49" s="26"/>
      <c r="Y49" s="26"/>
      <c r="Z49" s="26"/>
      <c r="AA49" s="26"/>
    </row>
    <row r="50" spans="1:30" s="24" customFormat="1" ht="15.75" x14ac:dyDescent="0.25">
      <c r="A50" s="116" t="s">
        <v>68</v>
      </c>
      <c r="B50" s="113"/>
      <c r="C50" s="113"/>
      <c r="D50" s="113"/>
      <c r="E50" s="113"/>
      <c r="F50" s="113"/>
      <c r="G50" s="113"/>
      <c r="H50" s="113"/>
      <c r="I50" s="113"/>
      <c r="J50" s="113"/>
      <c r="K50" s="113"/>
      <c r="L50" s="113"/>
      <c r="M50" s="25"/>
      <c r="P50" s="26"/>
      <c r="Q50" s="26"/>
      <c r="R50" s="26"/>
      <c r="S50" s="26"/>
      <c r="T50" s="26"/>
      <c r="U50" s="26"/>
      <c r="V50" s="26"/>
      <c r="W50" s="26"/>
      <c r="X50" s="26"/>
      <c r="Y50" s="26"/>
      <c r="Z50" s="26"/>
      <c r="AA50" s="26"/>
    </row>
    <row r="51" spans="1:30" s="24" customFormat="1" ht="15.75" x14ac:dyDescent="0.25">
      <c r="A51" s="116" t="s">
        <v>69</v>
      </c>
      <c r="B51" s="113"/>
      <c r="C51" s="113"/>
      <c r="D51" s="113"/>
      <c r="E51" s="113"/>
      <c r="F51" s="113"/>
      <c r="G51" s="113"/>
      <c r="H51" s="113"/>
      <c r="I51" s="113"/>
      <c r="J51" s="113"/>
      <c r="K51" s="113"/>
      <c r="L51" s="113"/>
      <c r="M51" s="25"/>
      <c r="P51" s="26"/>
      <c r="Q51" s="26"/>
      <c r="R51" s="26"/>
      <c r="S51" s="26"/>
      <c r="T51" s="26"/>
      <c r="U51" s="26"/>
      <c r="V51" s="26"/>
      <c r="W51" s="26"/>
      <c r="X51" s="26"/>
      <c r="Y51" s="26"/>
      <c r="Z51" s="26"/>
      <c r="AA51" s="26"/>
    </row>
    <row r="52" spans="1:30" s="24" customFormat="1" ht="15.75" x14ac:dyDescent="0.25">
      <c r="A52" s="118" t="s">
        <v>70</v>
      </c>
      <c r="B52" s="119"/>
      <c r="C52" s="119"/>
      <c r="D52" s="119"/>
      <c r="E52" s="119"/>
      <c r="F52" s="119"/>
      <c r="G52" s="119"/>
      <c r="H52" s="119"/>
      <c r="I52" s="119"/>
      <c r="J52" s="119"/>
      <c r="K52" s="119"/>
      <c r="L52" s="119"/>
      <c r="M52" s="25"/>
      <c r="P52" s="26"/>
      <c r="Q52" s="26"/>
      <c r="R52" s="26"/>
      <c r="S52" s="26"/>
      <c r="T52" s="26"/>
      <c r="U52" s="26"/>
      <c r="V52" s="26"/>
      <c r="W52" s="26"/>
      <c r="X52" s="26"/>
      <c r="Y52" s="26"/>
      <c r="Z52" s="26"/>
      <c r="AA52" s="26"/>
    </row>
    <row r="53" spans="1:30" ht="15.75" customHeight="1" x14ac:dyDescent="0.2">
      <c r="A53" s="88" t="s">
        <v>32</v>
      </c>
      <c r="B53" s="102"/>
      <c r="C53" s="102"/>
      <c r="D53" s="102"/>
      <c r="E53" s="102"/>
      <c r="F53" s="102"/>
      <c r="G53" s="102"/>
      <c r="H53" s="102"/>
      <c r="I53" s="103"/>
      <c r="J53" s="103"/>
      <c r="K53" s="103"/>
      <c r="L53" s="104"/>
      <c r="M53" s="15"/>
      <c r="P53" s="27"/>
      <c r="Q53" s="27"/>
      <c r="R53" s="27"/>
      <c r="S53" s="27"/>
      <c r="T53" s="27"/>
      <c r="U53" s="27"/>
      <c r="V53" s="27"/>
      <c r="W53" s="27"/>
      <c r="X53" s="27"/>
      <c r="Y53" s="27"/>
      <c r="Z53" s="27"/>
      <c r="AA53" s="27"/>
    </row>
    <row r="54" spans="1:30" ht="15.75" customHeight="1" x14ac:dyDescent="0.2">
      <c r="A54" s="105"/>
      <c r="B54" s="106"/>
      <c r="C54" s="106"/>
      <c r="D54" s="106"/>
      <c r="E54" s="106"/>
      <c r="F54" s="106"/>
      <c r="G54" s="106"/>
      <c r="H54" s="106"/>
      <c r="I54" s="107"/>
      <c r="J54" s="107"/>
      <c r="K54" s="107"/>
      <c r="L54" s="108"/>
      <c r="M54" s="15"/>
      <c r="P54" s="28"/>
      <c r="Q54" s="28"/>
      <c r="R54" s="28"/>
      <c r="S54" s="28"/>
      <c r="T54" s="28"/>
      <c r="U54" s="28"/>
      <c r="V54" s="28"/>
      <c r="W54" s="28"/>
      <c r="X54" s="28"/>
      <c r="Y54" s="28"/>
      <c r="Z54" s="28"/>
      <c r="AA54" s="28"/>
    </row>
    <row r="55" spans="1:30" ht="21.75" customHeight="1" x14ac:dyDescent="0.2">
      <c r="A55" s="70"/>
      <c r="B55" s="70" t="s">
        <v>81</v>
      </c>
      <c r="C55" s="34">
        <v>0.1</v>
      </c>
      <c r="D55" s="45" t="s">
        <v>82</v>
      </c>
      <c r="E55" s="50"/>
      <c r="F55" s="50"/>
      <c r="G55" s="51"/>
      <c r="H55" s="35">
        <f>$F$19*C55</f>
        <v>46.5</v>
      </c>
      <c r="I55" s="94" t="s">
        <v>83</v>
      </c>
      <c r="J55" s="95"/>
      <c r="K55" s="98" t="s">
        <v>84</v>
      </c>
      <c r="L55" s="99"/>
      <c r="M55" s="15"/>
      <c r="P55" s="28"/>
      <c r="Q55" s="28"/>
      <c r="R55" s="28"/>
      <c r="S55" s="28"/>
      <c r="T55" s="28"/>
      <c r="U55" s="28"/>
      <c r="V55" s="28"/>
      <c r="W55" s="28"/>
      <c r="X55" s="28"/>
      <c r="Y55" s="28"/>
      <c r="Z55" s="28"/>
      <c r="AA55" s="28"/>
    </row>
    <row r="56" spans="1:30" ht="23.25" customHeight="1" x14ac:dyDescent="0.2">
      <c r="A56" s="71"/>
      <c r="B56" s="71"/>
      <c r="C56" s="43">
        <v>0.5</v>
      </c>
      <c r="D56" s="45" t="s">
        <v>33</v>
      </c>
      <c r="E56" s="46"/>
      <c r="F56" s="43">
        <v>0.5</v>
      </c>
      <c r="G56" s="45" t="s">
        <v>34</v>
      </c>
      <c r="H56" s="46"/>
      <c r="I56" s="96"/>
      <c r="J56" s="96"/>
      <c r="K56" s="100"/>
      <c r="L56" s="100"/>
      <c r="M56" s="15"/>
    </row>
    <row r="57" spans="1:30" ht="12" customHeight="1" x14ac:dyDescent="0.2">
      <c r="A57" s="71"/>
      <c r="B57" s="71"/>
      <c r="C57" s="44"/>
      <c r="D57" s="47"/>
      <c r="E57" s="48"/>
      <c r="F57" s="44"/>
      <c r="G57" s="47"/>
      <c r="H57" s="48"/>
      <c r="I57" s="97"/>
      <c r="J57" s="97"/>
      <c r="K57" s="101"/>
      <c r="L57" s="101"/>
      <c r="M57" s="15"/>
    </row>
    <row r="58" spans="1:30" s="24" customFormat="1" ht="39" customHeight="1" x14ac:dyDescent="0.25">
      <c r="A58" s="21" t="s">
        <v>3</v>
      </c>
      <c r="B58" s="22" t="s">
        <v>4</v>
      </c>
      <c r="C58" s="36">
        <f t="shared" ref="C58:C66" si="4">$C$56*$H$55</f>
        <v>23.25</v>
      </c>
      <c r="D58" s="37"/>
      <c r="E58" s="38"/>
      <c r="F58" s="36">
        <f>$C$56* $H$55</f>
        <v>23.25</v>
      </c>
      <c r="G58" s="37"/>
      <c r="H58" s="38"/>
      <c r="I58" s="62"/>
      <c r="J58" s="63"/>
      <c r="K58" s="41">
        <f>IF($M$60="Ja",I58*(F58+C58*0.7),I58*(F58+C58))</f>
        <v>0</v>
      </c>
      <c r="L58" s="41"/>
      <c r="M58" s="49" t="s">
        <v>85</v>
      </c>
      <c r="N58" s="50"/>
      <c r="O58" s="51"/>
      <c r="Q58" s="30"/>
      <c r="R58" s="30"/>
      <c r="S58" s="30"/>
      <c r="T58" s="30"/>
      <c r="U58" s="30"/>
      <c r="V58" s="30"/>
      <c r="W58" s="30"/>
      <c r="X58" s="30"/>
      <c r="Y58" s="30"/>
      <c r="Z58" s="30"/>
      <c r="AC58" s="30"/>
      <c r="AD58" s="30"/>
    </row>
    <row r="59" spans="1:30" s="24" customFormat="1" ht="39" customHeight="1" x14ac:dyDescent="0.25">
      <c r="A59" s="21" t="s">
        <v>8</v>
      </c>
      <c r="B59" s="22" t="s">
        <v>9</v>
      </c>
      <c r="C59" s="36">
        <f t="shared" si="4"/>
        <v>23.25</v>
      </c>
      <c r="D59" s="37"/>
      <c r="E59" s="38"/>
      <c r="F59" s="36">
        <v>0</v>
      </c>
      <c r="G59" s="37"/>
      <c r="H59" s="38"/>
      <c r="I59" s="64"/>
      <c r="J59" s="65"/>
      <c r="K59" s="41">
        <f>IF($M$60="Ja",I59*(F59+C59*0.7),I59*(F59+C59))</f>
        <v>0</v>
      </c>
      <c r="L59" s="41"/>
      <c r="M59" s="52"/>
      <c r="N59" s="53"/>
      <c r="O59" s="54"/>
    </row>
    <row r="60" spans="1:30" ht="39" customHeight="1" x14ac:dyDescent="0.2">
      <c r="A60" s="21" t="s">
        <v>11</v>
      </c>
      <c r="B60" s="22" t="s">
        <v>12</v>
      </c>
      <c r="C60" s="36">
        <f t="shared" si="4"/>
        <v>23.25</v>
      </c>
      <c r="D60" s="37"/>
      <c r="E60" s="38"/>
      <c r="F60" s="36">
        <v>0</v>
      </c>
      <c r="G60" s="37"/>
      <c r="H60" s="38"/>
      <c r="I60" s="59"/>
      <c r="J60" s="60"/>
      <c r="K60" s="41">
        <f>IF($M$60="Ja",I60*(F60+C60*0.7),I60*(F60+C60))</f>
        <v>0</v>
      </c>
      <c r="L60" s="41"/>
      <c r="M60" s="61" t="s">
        <v>74</v>
      </c>
      <c r="N60" s="61"/>
      <c r="O60" s="61"/>
      <c r="Q60" s="28"/>
      <c r="R60" s="28"/>
      <c r="S60" s="28"/>
      <c r="T60" s="28"/>
      <c r="U60" s="28"/>
      <c r="V60" s="28"/>
      <c r="W60" s="28"/>
      <c r="X60" s="28"/>
      <c r="Y60" s="28"/>
      <c r="Z60" s="28"/>
      <c r="AC60" s="28"/>
      <c r="AD60" s="28"/>
    </row>
    <row r="61" spans="1:30" ht="39" customHeight="1" x14ac:dyDescent="0.2">
      <c r="A61" s="21" t="s">
        <v>35</v>
      </c>
      <c r="B61" s="22" t="s">
        <v>36</v>
      </c>
      <c r="C61" s="36">
        <f t="shared" si="4"/>
        <v>23.25</v>
      </c>
      <c r="D61" s="37"/>
      <c r="E61" s="38"/>
      <c r="F61" s="36">
        <f>$C$56* $H$55/2</f>
        <v>11.625</v>
      </c>
      <c r="G61" s="37"/>
      <c r="H61" s="38"/>
      <c r="I61" s="39"/>
      <c r="J61" s="58"/>
      <c r="K61" s="41">
        <f>IF($M$60="Ja",I61*(F61+C61*0.7),I61*(F61+C61))</f>
        <v>0</v>
      </c>
      <c r="L61" s="41"/>
      <c r="M61" s="61"/>
      <c r="N61" s="61"/>
      <c r="O61" s="61"/>
    </row>
    <row r="62" spans="1:30" s="24" customFormat="1" ht="39" customHeight="1" x14ac:dyDescent="0.25">
      <c r="A62" s="21" t="s">
        <v>37</v>
      </c>
      <c r="B62" s="22" t="s">
        <v>38</v>
      </c>
      <c r="C62" s="36">
        <f t="shared" si="4"/>
        <v>23.25</v>
      </c>
      <c r="D62" s="37"/>
      <c r="E62" s="38"/>
      <c r="F62" s="36">
        <f>$C$56* $H$55</f>
        <v>23.25</v>
      </c>
      <c r="G62" s="37"/>
      <c r="H62" s="38"/>
      <c r="I62" s="39"/>
      <c r="J62" s="40"/>
      <c r="K62" s="41">
        <f>IF($M$60="Ja",I62*(F62+C62*0.7),I62*(F62+C62))</f>
        <v>0</v>
      </c>
      <c r="L62" s="41"/>
      <c r="M62" s="31"/>
      <c r="N62" s="31"/>
      <c r="O62" s="31"/>
    </row>
    <row r="63" spans="1:30" s="24" customFormat="1" ht="39" customHeight="1" x14ac:dyDescent="0.25">
      <c r="A63" s="21" t="s">
        <v>17</v>
      </c>
      <c r="B63" s="22" t="s">
        <v>18</v>
      </c>
      <c r="C63" s="36">
        <f t="shared" si="4"/>
        <v>23.25</v>
      </c>
      <c r="D63" s="37"/>
      <c r="E63" s="38"/>
      <c r="F63" s="36">
        <v>0</v>
      </c>
      <c r="G63" s="37"/>
      <c r="H63" s="38"/>
      <c r="I63" s="39"/>
      <c r="J63" s="40"/>
      <c r="K63" s="41">
        <f>IF($M$60="Ja",I63*(F63+C63*0.7),I63*(F63+C63))</f>
        <v>0</v>
      </c>
      <c r="L63" s="41"/>
      <c r="M63" s="30"/>
    </row>
    <row r="64" spans="1:30" s="24" customFormat="1" ht="39" customHeight="1" x14ac:dyDescent="0.25">
      <c r="A64" s="21" t="s">
        <v>20</v>
      </c>
      <c r="B64" s="22" t="s">
        <v>73</v>
      </c>
      <c r="C64" s="36">
        <f t="shared" si="4"/>
        <v>23.25</v>
      </c>
      <c r="D64" s="37"/>
      <c r="E64" s="38"/>
      <c r="F64" s="36">
        <v>0</v>
      </c>
      <c r="G64" s="37"/>
      <c r="H64" s="38"/>
      <c r="I64" s="39"/>
      <c r="J64" s="40"/>
      <c r="K64" s="41">
        <f>IF($M$60="Ja",I64*(F64+C64*0.7),I64*(F64+C64))</f>
        <v>0</v>
      </c>
      <c r="L64" s="41"/>
      <c r="M64" s="30"/>
    </row>
    <row r="65" spans="1:13" s="24" customFormat="1" ht="39" customHeight="1" x14ac:dyDescent="0.25">
      <c r="A65" s="21" t="s">
        <v>22</v>
      </c>
      <c r="B65" s="22" t="s">
        <v>72</v>
      </c>
      <c r="C65" s="36">
        <f t="shared" si="4"/>
        <v>23.25</v>
      </c>
      <c r="D65" s="37"/>
      <c r="E65" s="38"/>
      <c r="F65" s="36">
        <f>$C$56* $H$55</f>
        <v>23.25</v>
      </c>
      <c r="G65" s="37"/>
      <c r="H65" s="38"/>
      <c r="I65" s="42"/>
      <c r="J65" s="42"/>
      <c r="K65" s="41">
        <f>IF($M$60="Ja",I65*(F65+C65*0.7),I65*(F65+C65))</f>
        <v>0</v>
      </c>
      <c r="L65" s="41"/>
      <c r="M65" s="30"/>
    </row>
    <row r="66" spans="1:13" s="24" customFormat="1" ht="39" customHeight="1" x14ac:dyDescent="0.25">
      <c r="A66" s="21" t="s">
        <v>24</v>
      </c>
      <c r="B66" s="22" t="s">
        <v>86</v>
      </c>
      <c r="C66" s="36">
        <f t="shared" si="4"/>
        <v>23.25</v>
      </c>
      <c r="D66" s="37"/>
      <c r="E66" s="38"/>
      <c r="F66" s="36">
        <v>0</v>
      </c>
      <c r="G66" s="37"/>
      <c r="H66" s="38"/>
      <c r="I66" s="42"/>
      <c r="J66" s="42"/>
      <c r="K66" s="41">
        <f>IF($M$60="Ja",I66*(F66+C66*0.7),I66*(F66+C66))</f>
        <v>0</v>
      </c>
      <c r="L66" s="41"/>
      <c r="M66" s="30"/>
    </row>
    <row r="67" spans="1:13" s="24" customFormat="1" ht="39" customHeight="1" x14ac:dyDescent="0.25">
      <c r="A67" s="21" t="s">
        <v>27</v>
      </c>
      <c r="B67" s="22" t="s">
        <v>39</v>
      </c>
      <c r="C67" s="36">
        <f>$C$56* $H$55/2</f>
        <v>11.625</v>
      </c>
      <c r="D67" s="37"/>
      <c r="E67" s="38"/>
      <c r="F67" s="36">
        <v>0</v>
      </c>
      <c r="G67" s="37"/>
      <c r="H67" s="38"/>
      <c r="I67" s="39"/>
      <c r="J67" s="58"/>
      <c r="K67" s="41">
        <f>IF($M$60="Ja",I67*(F67+C67*0.7),I67*(F67+C67))</f>
        <v>0</v>
      </c>
      <c r="L67" s="41"/>
      <c r="M67" s="30"/>
    </row>
    <row r="68" spans="1:13" s="24" customFormat="1" ht="39" customHeight="1" x14ac:dyDescent="0.25">
      <c r="A68" s="21" t="s">
        <v>40</v>
      </c>
      <c r="B68" s="22" t="s">
        <v>41</v>
      </c>
      <c r="C68" s="29"/>
      <c r="D68" s="37" t="s">
        <v>52</v>
      </c>
      <c r="E68" s="38"/>
      <c r="F68" s="36">
        <v>0</v>
      </c>
      <c r="G68" s="37"/>
      <c r="H68" s="38"/>
      <c r="I68" s="42"/>
      <c r="J68" s="42"/>
      <c r="K68" s="41">
        <f t="shared" ref="K68:K69" si="5">IF($M$60="Ja",I68*(F68+C68*0.7),I68*(F68+C68))</f>
        <v>0</v>
      </c>
      <c r="L68" s="41"/>
      <c r="M68" s="30"/>
    </row>
    <row r="69" spans="1:13" s="24" customFormat="1" ht="39" customHeight="1" x14ac:dyDescent="0.25">
      <c r="A69" s="21" t="s">
        <v>87</v>
      </c>
      <c r="B69" s="22" t="s">
        <v>88</v>
      </c>
      <c r="C69" s="36">
        <v>0</v>
      </c>
      <c r="D69" s="37">
        <v>0</v>
      </c>
      <c r="E69" s="38"/>
      <c r="F69" s="36">
        <v>0</v>
      </c>
      <c r="G69" s="37"/>
      <c r="H69" s="38"/>
      <c r="I69" s="42"/>
      <c r="J69" s="42"/>
      <c r="K69" s="41">
        <f t="shared" si="5"/>
        <v>0</v>
      </c>
      <c r="L69" s="41"/>
      <c r="M69" s="30"/>
    </row>
    <row r="70" spans="1:13" s="24" customFormat="1" ht="35.25" customHeight="1" x14ac:dyDescent="0.25">
      <c r="A70" s="111"/>
      <c r="B70" s="112" t="s">
        <v>89</v>
      </c>
      <c r="C70" s="109"/>
      <c r="D70" s="109"/>
      <c r="E70" s="109"/>
      <c r="F70" s="109"/>
      <c r="G70" s="109"/>
      <c r="H70" s="110"/>
      <c r="I70" s="120">
        <f>SUM(I58:J69)</f>
        <v>0</v>
      </c>
      <c r="J70" s="121"/>
      <c r="K70" s="41">
        <f>SUM(K58:L69)</f>
        <v>0</v>
      </c>
      <c r="L70" s="41"/>
      <c r="M70" s="30"/>
    </row>
    <row r="71" spans="1:13" s="24" customFormat="1" ht="15.75" customHeight="1" x14ac:dyDescent="0.25">
      <c r="A71" s="114" t="s">
        <v>42</v>
      </c>
      <c r="B71" s="115"/>
      <c r="C71" s="115"/>
      <c r="D71" s="115"/>
      <c r="E71" s="115"/>
      <c r="F71" s="115"/>
      <c r="G71" s="115"/>
      <c r="H71" s="115"/>
      <c r="I71" s="115"/>
      <c r="J71" s="115"/>
      <c r="K71" s="115"/>
      <c r="L71" s="115"/>
      <c r="M71" s="30"/>
    </row>
    <row r="72" spans="1:13" s="24" customFormat="1" ht="15.75" x14ac:dyDescent="0.25">
      <c r="A72" s="116" t="s">
        <v>58</v>
      </c>
      <c r="B72" s="113"/>
      <c r="C72" s="113"/>
      <c r="D72" s="113"/>
      <c r="E72" s="113"/>
      <c r="F72" s="113"/>
      <c r="G72" s="113"/>
      <c r="H72" s="113"/>
      <c r="I72" s="113"/>
      <c r="J72" s="113"/>
      <c r="K72" s="113"/>
      <c r="L72" s="113"/>
      <c r="M72" s="25"/>
    </row>
    <row r="73" spans="1:13" s="24" customFormat="1" ht="15.75" x14ac:dyDescent="0.25">
      <c r="A73" s="116" t="s">
        <v>59</v>
      </c>
      <c r="B73" s="113"/>
      <c r="C73" s="113"/>
      <c r="D73" s="113"/>
      <c r="E73" s="113"/>
      <c r="F73" s="113"/>
      <c r="G73" s="113"/>
      <c r="H73" s="113"/>
      <c r="I73" s="113"/>
      <c r="J73" s="113"/>
      <c r="K73" s="113"/>
      <c r="L73" s="113"/>
      <c r="M73" s="25"/>
    </row>
    <row r="74" spans="1:13" s="24" customFormat="1" ht="16.5" customHeight="1" x14ac:dyDescent="0.25">
      <c r="A74" s="116" t="s">
        <v>60</v>
      </c>
      <c r="B74" s="113"/>
      <c r="C74" s="113"/>
      <c r="D74" s="113"/>
      <c r="E74" s="113"/>
      <c r="F74" s="113"/>
      <c r="G74" s="113"/>
      <c r="H74" s="113"/>
      <c r="I74" s="113"/>
      <c r="J74" s="113"/>
      <c r="K74" s="113"/>
      <c r="L74" s="113"/>
      <c r="M74" s="25"/>
    </row>
    <row r="75" spans="1:13" s="24" customFormat="1" ht="16.5" customHeight="1" x14ac:dyDescent="0.25">
      <c r="A75" s="116" t="s">
        <v>61</v>
      </c>
      <c r="B75" s="113"/>
      <c r="C75" s="113"/>
      <c r="D75" s="113"/>
      <c r="E75" s="113"/>
      <c r="F75" s="113"/>
      <c r="G75" s="113"/>
      <c r="H75" s="113"/>
      <c r="I75" s="113"/>
      <c r="J75" s="113"/>
      <c r="K75" s="113"/>
      <c r="L75" s="113"/>
      <c r="M75" s="25"/>
    </row>
    <row r="76" spans="1:13" s="24" customFormat="1" ht="16.5" customHeight="1" x14ac:dyDescent="0.25">
      <c r="A76" s="116" t="s">
        <v>43</v>
      </c>
      <c r="B76" s="113"/>
      <c r="C76" s="113"/>
      <c r="D76" s="113"/>
      <c r="E76" s="113"/>
      <c r="F76" s="113"/>
      <c r="G76" s="113"/>
      <c r="H76" s="113"/>
      <c r="I76" s="113"/>
      <c r="J76" s="113"/>
      <c r="K76" s="113"/>
      <c r="L76" s="113"/>
      <c r="M76" s="25"/>
    </row>
    <row r="77" spans="1:13" s="24" customFormat="1" ht="15.75" x14ac:dyDescent="0.25">
      <c r="A77" s="116" t="s">
        <v>44</v>
      </c>
      <c r="B77" s="113"/>
      <c r="C77" s="113"/>
      <c r="D77" s="113"/>
      <c r="E77" s="113"/>
      <c r="F77" s="113"/>
      <c r="G77" s="113"/>
      <c r="H77" s="113"/>
      <c r="I77" s="113"/>
      <c r="J77" s="113"/>
      <c r="K77" s="113"/>
      <c r="L77" s="113"/>
      <c r="M77" s="25"/>
    </row>
    <row r="78" spans="1:13" s="24" customFormat="1" ht="15.75" x14ac:dyDescent="0.25">
      <c r="A78" s="116" t="s">
        <v>57</v>
      </c>
      <c r="B78" s="113"/>
      <c r="C78" s="113"/>
      <c r="D78" s="113"/>
      <c r="E78" s="113"/>
      <c r="F78" s="113"/>
      <c r="G78" s="113"/>
      <c r="H78" s="113"/>
      <c r="I78" s="113"/>
      <c r="J78" s="113"/>
      <c r="K78" s="113"/>
      <c r="L78" s="113"/>
      <c r="M78" s="25"/>
    </row>
    <row r="79" spans="1:13" s="24" customFormat="1" ht="15.75" x14ac:dyDescent="0.25">
      <c r="A79" s="116" t="s">
        <v>55</v>
      </c>
      <c r="B79" s="113"/>
      <c r="C79" s="113"/>
      <c r="D79" s="113"/>
      <c r="E79" s="113"/>
      <c r="F79" s="113"/>
      <c r="G79" s="113"/>
      <c r="H79" s="113"/>
      <c r="I79" s="113"/>
      <c r="J79" s="113"/>
      <c r="K79" s="113"/>
      <c r="L79" s="113"/>
      <c r="M79" s="25"/>
    </row>
    <row r="80" spans="1:13" s="24" customFormat="1" ht="15.75" x14ac:dyDescent="0.25">
      <c r="A80" s="116" t="s">
        <v>56</v>
      </c>
      <c r="B80" s="113"/>
      <c r="C80" s="113"/>
      <c r="D80" s="113"/>
      <c r="E80" s="113"/>
      <c r="F80" s="113"/>
      <c r="G80" s="113"/>
      <c r="H80" s="113"/>
      <c r="I80" s="113"/>
      <c r="J80" s="113"/>
      <c r="K80" s="113"/>
      <c r="L80" s="113"/>
      <c r="M80" s="25"/>
    </row>
    <row r="81" spans="1:13" ht="42.75" customHeight="1" x14ac:dyDescent="0.2">
      <c r="A81" s="122"/>
      <c r="B81" s="123" t="s">
        <v>90</v>
      </c>
      <c r="C81" s="124"/>
      <c r="D81" s="124"/>
      <c r="E81" s="124"/>
      <c r="F81" s="124"/>
      <c r="G81" s="124"/>
      <c r="H81" s="124"/>
      <c r="I81" s="125"/>
      <c r="J81" s="126"/>
      <c r="K81" s="127">
        <f>SUM(K70,K32)</f>
        <v>0</v>
      </c>
      <c r="L81" s="128"/>
    </row>
    <row r="82" spans="1:13" x14ac:dyDescent="0.2">
      <c r="A82" s="15"/>
      <c r="B82" s="32"/>
      <c r="C82" s="15"/>
      <c r="D82" s="15"/>
      <c r="E82" s="15"/>
      <c r="F82" s="15"/>
      <c r="G82" s="15"/>
      <c r="H82" s="15"/>
      <c r="I82" s="15"/>
      <c r="J82" s="15"/>
      <c r="K82" s="15"/>
      <c r="L82" s="15"/>
      <c r="M82" s="15"/>
    </row>
    <row r="83" spans="1:13" x14ac:dyDescent="0.2">
      <c r="A83" s="15"/>
      <c r="B83" s="1"/>
      <c r="C83" s="15"/>
      <c r="D83" s="15"/>
      <c r="E83" s="15"/>
      <c r="F83" s="15"/>
      <c r="G83" s="15"/>
      <c r="H83" s="15"/>
      <c r="I83" s="15"/>
      <c r="J83" s="15"/>
      <c r="K83" s="15"/>
      <c r="L83" s="15"/>
      <c r="M83" s="15"/>
    </row>
    <row r="84" spans="1:13" x14ac:dyDescent="0.2">
      <c r="A84" s="15"/>
      <c r="B84" s="1"/>
      <c r="C84" s="15"/>
    </row>
    <row r="85" spans="1:13" x14ac:dyDescent="0.2">
      <c r="A85" s="15"/>
      <c r="B85" s="1"/>
    </row>
    <row r="86" spans="1:13" x14ac:dyDescent="0.2">
      <c r="A86" s="15"/>
      <c r="B86" s="1"/>
    </row>
    <row r="87" spans="1:13" x14ac:dyDescent="0.2">
      <c r="A87" s="15"/>
      <c r="B87" s="1"/>
    </row>
    <row r="88" spans="1:13" x14ac:dyDescent="0.2">
      <c r="A88" s="15"/>
      <c r="B88" s="1"/>
    </row>
    <row r="89" spans="1:13" x14ac:dyDescent="0.2">
      <c r="A89" s="15"/>
      <c r="B89" s="1"/>
    </row>
    <row r="90" spans="1:13" x14ac:dyDescent="0.2">
      <c r="A90" s="15"/>
      <c r="B90" s="1"/>
    </row>
    <row r="91" spans="1:13" ht="31.5" customHeight="1" x14ac:dyDescent="0.2">
      <c r="A91" s="15"/>
      <c r="B91" s="1"/>
    </row>
    <row r="92" spans="1:13" ht="31.5" customHeight="1" x14ac:dyDescent="0.2">
      <c r="A92" s="15"/>
      <c r="B92" s="1"/>
    </row>
    <row r="93" spans="1:13" ht="16.5" customHeight="1" x14ac:dyDescent="0.2">
      <c r="A93" s="15"/>
      <c r="B93" s="1"/>
    </row>
    <row r="94" spans="1:13" ht="17.25" customHeight="1" x14ac:dyDescent="0.2">
      <c r="A94" s="15"/>
      <c r="B94" s="1"/>
    </row>
    <row r="95" spans="1:13" x14ac:dyDescent="0.2">
      <c r="B95" s="1"/>
    </row>
    <row r="96" spans="1:13" x14ac:dyDescent="0.2">
      <c r="B96" s="1"/>
    </row>
    <row r="97" spans="2:2" x14ac:dyDescent="0.2">
      <c r="B97" s="1"/>
    </row>
  </sheetData>
  <mergeCells count="149">
    <mergeCell ref="A78:L78"/>
    <mergeCell ref="A79:L79"/>
    <mergeCell ref="A80:L80"/>
    <mergeCell ref="I81:J81"/>
    <mergeCell ref="K81:L81"/>
    <mergeCell ref="A33:L33"/>
    <mergeCell ref="A34:L34"/>
    <mergeCell ref="A35:L35"/>
    <mergeCell ref="A36:L36"/>
    <mergeCell ref="A37:L37"/>
    <mergeCell ref="A38:L38"/>
    <mergeCell ref="A39:L39"/>
    <mergeCell ref="A40:L40"/>
    <mergeCell ref="A41:L41"/>
    <mergeCell ref="A42:L42"/>
    <mergeCell ref="A43:L43"/>
    <mergeCell ref="A44:L44"/>
    <mergeCell ref="A45:L45"/>
    <mergeCell ref="A46:L46"/>
    <mergeCell ref="A47:L47"/>
    <mergeCell ref="A48:L48"/>
    <mergeCell ref="I69:J69"/>
    <mergeCell ref="K69:L69"/>
    <mergeCell ref="C69:E69"/>
    <mergeCell ref="I70:J70"/>
    <mergeCell ref="K70:L70"/>
    <mergeCell ref="C31:E31"/>
    <mergeCell ref="F31:H31"/>
    <mergeCell ref="I31:J31"/>
    <mergeCell ref="K31:L31"/>
    <mergeCell ref="I32:J32"/>
    <mergeCell ref="K32:L32"/>
    <mergeCell ref="A49:L49"/>
    <mergeCell ref="A50:L50"/>
    <mergeCell ref="A51:L51"/>
    <mergeCell ref="A52:L52"/>
    <mergeCell ref="A16:L17"/>
    <mergeCell ref="I18:J20"/>
    <mergeCell ref="K18:L20"/>
    <mergeCell ref="A53:L54"/>
    <mergeCell ref="D55:G55"/>
    <mergeCell ref="A55:A57"/>
    <mergeCell ref="B55:B57"/>
    <mergeCell ref="I55:J57"/>
    <mergeCell ref="K55:L57"/>
    <mergeCell ref="I27:J27"/>
    <mergeCell ref="K27:L27"/>
    <mergeCell ref="C24:E24"/>
    <mergeCell ref="F24:H24"/>
    <mergeCell ref="I24:J24"/>
    <mergeCell ref="K24:L24"/>
    <mergeCell ref="C25:E25"/>
    <mergeCell ref="F25:H25"/>
    <mergeCell ref="I25:J25"/>
    <mergeCell ref="K25:L25"/>
    <mergeCell ref="I30:J30"/>
    <mergeCell ref="K30:L30"/>
    <mergeCell ref="I66:J66"/>
    <mergeCell ref="K66:L66"/>
    <mergeCell ref="B18:B20"/>
    <mergeCell ref="C18:E20"/>
    <mergeCell ref="F18:H18"/>
    <mergeCell ref="F19:H20"/>
    <mergeCell ref="C22:E22"/>
    <mergeCell ref="F22:H22"/>
    <mergeCell ref="I22:J22"/>
    <mergeCell ref="K22:L22"/>
    <mergeCell ref="C23:E23"/>
    <mergeCell ref="F23:H23"/>
    <mergeCell ref="I23:J23"/>
    <mergeCell ref="K23:L23"/>
    <mergeCell ref="C21:E21"/>
    <mergeCell ref="F21:H21"/>
    <mergeCell ref="I21:J21"/>
    <mergeCell ref="K21:L21"/>
    <mergeCell ref="C26:E26"/>
    <mergeCell ref="F26:H26"/>
    <mergeCell ref="I26:J26"/>
    <mergeCell ref="K26:L26"/>
    <mergeCell ref="C27:E27"/>
    <mergeCell ref="F27:H27"/>
    <mergeCell ref="C30:E30"/>
    <mergeCell ref="F30:H30"/>
    <mergeCell ref="C28:E28"/>
    <mergeCell ref="F28:H28"/>
    <mergeCell ref="I28:J28"/>
    <mergeCell ref="K28:L28"/>
    <mergeCell ref="C29:E29"/>
    <mergeCell ref="F29:H29"/>
    <mergeCell ref="I29:J29"/>
    <mergeCell ref="K29:L29"/>
    <mergeCell ref="I58:J58"/>
    <mergeCell ref="K58:L58"/>
    <mergeCell ref="C59:E59"/>
    <mergeCell ref="F59:H59"/>
    <mergeCell ref="I59:J59"/>
    <mergeCell ref="K59:L59"/>
    <mergeCell ref="K60:L60"/>
    <mergeCell ref="M58:O59"/>
    <mergeCell ref="B1:L1"/>
    <mergeCell ref="B2:L2"/>
    <mergeCell ref="C67:E67"/>
    <mergeCell ref="F67:H67"/>
    <mergeCell ref="I67:J67"/>
    <mergeCell ref="K67:L67"/>
    <mergeCell ref="D68:E68"/>
    <mergeCell ref="F68:H68"/>
    <mergeCell ref="I68:J68"/>
    <mergeCell ref="K68:L68"/>
    <mergeCell ref="I60:J60"/>
    <mergeCell ref="M60:O61"/>
    <mergeCell ref="C61:E61"/>
    <mergeCell ref="F61:H61"/>
    <mergeCell ref="I61:J61"/>
    <mergeCell ref="I64:J64"/>
    <mergeCell ref="K64:L64"/>
    <mergeCell ref="C65:E65"/>
    <mergeCell ref="F65:H65"/>
    <mergeCell ref="I65:J65"/>
    <mergeCell ref="K65:L65"/>
    <mergeCell ref="C62:E62"/>
    <mergeCell ref="F62:H62"/>
    <mergeCell ref="I62:J62"/>
    <mergeCell ref="K62:L62"/>
    <mergeCell ref="C63:E63"/>
    <mergeCell ref="F63:H63"/>
    <mergeCell ref="I63:J63"/>
    <mergeCell ref="K63:L63"/>
    <mergeCell ref="C56:C57"/>
    <mergeCell ref="D56:E57"/>
    <mergeCell ref="F56:F57"/>
    <mergeCell ref="G56:H57"/>
    <mergeCell ref="K61:L61"/>
    <mergeCell ref="C58:E58"/>
    <mergeCell ref="C64:E64"/>
    <mergeCell ref="F64:H64"/>
    <mergeCell ref="C60:E60"/>
    <mergeCell ref="F60:H60"/>
    <mergeCell ref="C66:E66"/>
    <mergeCell ref="F66:H66"/>
    <mergeCell ref="F58:H58"/>
    <mergeCell ref="F69:H69"/>
    <mergeCell ref="A71:L71"/>
    <mergeCell ref="A72:L72"/>
    <mergeCell ref="A73:L73"/>
    <mergeCell ref="A74:L74"/>
    <mergeCell ref="A75:L75"/>
    <mergeCell ref="A76:L76"/>
    <mergeCell ref="A77:L77"/>
  </mergeCells>
  <phoneticPr fontId="2" type="noConversion"/>
  <dataValidations disablePrompts="1" count="1">
    <dataValidation type="list" allowBlank="1" showInputMessage="1" showErrorMessage="1" sqref="M60:O62" xr:uid="{D850E651-283F-4365-88D5-33223B906F95}">
      <formula1>"Ja,Nein,"</formula1>
    </dataValidation>
  </dataValidations>
  <pageMargins left="0.51181102362204722" right="0.51181102362204722" top="0.39370078740157483" bottom="0.19685039370078741" header="0.31496062992125984" footer="0.31496062992125984"/>
  <pageSetup paperSize="8"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7a266c-ab64-4618-b39c-fbaab9e0adf1">
      <Terms xmlns="http://schemas.microsoft.com/office/infopath/2007/PartnerControls"/>
    </lcf76f155ced4ddcb4097134ff3c332f>
    <TaxCatchAll xmlns="87ca410c-faef-4e36-ba10-52657f6292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05F5B3230F87143A2E900F23E5C5F66" ma:contentTypeVersion="15" ma:contentTypeDescription="Ein neues Dokument erstellen." ma:contentTypeScope="" ma:versionID="a9e19b6916d808e7e6d03cc5790d651a">
  <xsd:schema xmlns:xsd="http://www.w3.org/2001/XMLSchema" xmlns:xs="http://www.w3.org/2001/XMLSchema" xmlns:p="http://schemas.microsoft.com/office/2006/metadata/properties" xmlns:ns2="d47a266c-ab64-4618-b39c-fbaab9e0adf1" xmlns:ns3="87ca410c-faef-4e36-ba10-52657f629293" targetNamespace="http://schemas.microsoft.com/office/2006/metadata/properties" ma:root="true" ma:fieldsID="4f910712a81e28c88b29c4168fe28b71" ns2:_="" ns3:_="">
    <xsd:import namespace="d47a266c-ab64-4618-b39c-fbaab9e0adf1"/>
    <xsd:import namespace="87ca410c-faef-4e36-ba10-52657f629293"/>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a266c-ab64-4618-b39c-fbaab9e0adf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91094ef3-0b19-4655-bb68-4b207c110c50"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ca410c-faef-4e36-ba10-52657f62929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7280156-0d9f-4b62-bb6d-b7bc1ef45748}" ma:internalName="TaxCatchAll" ma:showField="CatchAllData" ma:web="87ca410c-faef-4e36-ba10-52657f62929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8A4230-DAF6-4210-81C6-A1859CF2C8C0}">
  <ds:schemaRefs>
    <ds:schemaRef ds:uri="http://schemas.microsoft.com/office/2006/metadata/properties"/>
    <ds:schemaRef ds:uri="http://schemas.microsoft.com/office/infopath/2007/PartnerControls"/>
    <ds:schemaRef ds:uri="d47a266c-ab64-4618-b39c-fbaab9e0adf1"/>
    <ds:schemaRef ds:uri="87ca410c-faef-4e36-ba10-52657f629293"/>
  </ds:schemaRefs>
</ds:datastoreItem>
</file>

<file path=customXml/itemProps2.xml><?xml version="1.0" encoding="utf-8"?>
<ds:datastoreItem xmlns:ds="http://schemas.openxmlformats.org/officeDocument/2006/customXml" ds:itemID="{6568657D-849A-42C5-9710-8FBF9519A17C}">
  <ds:schemaRefs>
    <ds:schemaRef ds:uri="http://schemas.microsoft.com/sharepoint/v3/contenttype/forms"/>
  </ds:schemaRefs>
</ds:datastoreItem>
</file>

<file path=customXml/itemProps3.xml><?xml version="1.0" encoding="utf-8"?>
<ds:datastoreItem xmlns:ds="http://schemas.openxmlformats.org/officeDocument/2006/customXml" ds:itemID="{835341FC-5304-438D-83D8-2BF5676155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a266c-ab64-4618-b39c-fbaab9e0adf1"/>
    <ds:schemaRef ds:uri="87ca410c-faef-4e36-ba10-52657f629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Brixen - Bressanone</vt:lpstr>
      <vt:lpstr>'Brixen - Bressanone'!Druckbereich</vt:lpstr>
    </vt:vector>
  </TitlesOfParts>
  <Company>Gemeinde Brixen - Comune Bressanone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Sigmund</dc:creator>
  <cp:lastModifiedBy>Petra Sigmund</cp:lastModifiedBy>
  <cp:lastPrinted>2024-11-18T11:27:32Z</cp:lastPrinted>
  <dcterms:created xsi:type="dcterms:W3CDTF">2024-11-18T09:05:10Z</dcterms:created>
  <dcterms:modified xsi:type="dcterms:W3CDTF">2025-02-21T10:58:27Z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0x010100305F5B3230F87143A2E900F23E5C5F66</vt:lpwstr>
  </property>
  <property fmtid="{D5CDD505-2E9C-101B-9397-08002B2CF9AE}" pid="3" name="MediaServiceImageTags">
    <vt:lpwstr/>
  </property>
</Properties>
</file>